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27.xml" ContentType="application/vnd.openxmlformats-officedocument.drawing+xml"/>
  <Override PartName="/xl/chartsheets/sheet1.xml" ContentType="application/vnd.openxmlformats-officedocument.spreadsheetml.chartsheet+xml"/>
  <Override PartName="/xl/drawings/drawing29.xml" ContentType="application/vnd.openxmlformats-officedocument.drawing+xml"/>
  <Override PartName="/xl/worksheets/sheet4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8.xml" ContentType="application/vnd.openxmlformats-officedocument.drawingml.chartshap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521" windowWidth="4470" windowHeight="4665" activeTab="0"/>
  </bookViews>
  <sheets>
    <sheet name="Data" sheetId="1" r:id="rId1"/>
    <sheet name="Zingg" sheetId="2" r:id="rId2"/>
    <sheet name="All sites sphericity" sheetId="3" r:id="rId3"/>
    <sheet name="Sphericity Medians" sheetId="4" r:id="rId4"/>
    <sheet name="Pebble shape" sheetId="5" r:id="rId5"/>
  </sheets>
  <definedNames>
    <definedName name="DATABASE">'Data'!$B$4:$K$22</definedName>
    <definedName name="_xlnm.Print_Area" localSheetId="0">'Data'!$A$1:$Y$77</definedName>
    <definedName name="solver_opt" localSheetId="0" hidden="1">'Data'!#REF!</definedName>
  </definedNames>
  <calcPr fullCalcOnLoad="1"/>
</workbook>
</file>

<file path=xl/sharedStrings.xml><?xml version="1.0" encoding="utf-8"?>
<sst xmlns="http://schemas.openxmlformats.org/spreadsheetml/2006/main" count="264" uniqueCount="40">
  <si>
    <t>Site 1</t>
  </si>
  <si>
    <t>Site 2</t>
  </si>
  <si>
    <t>Pebble No.</t>
  </si>
  <si>
    <t>A-axis (cm)</t>
  </si>
  <si>
    <t>B-axis (cm)</t>
  </si>
  <si>
    <t>C-axis (cm)</t>
  </si>
  <si>
    <t>B/A</t>
  </si>
  <si>
    <t>C/B</t>
  </si>
  <si>
    <t>Shape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</si>
  <si>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</si>
  <si>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</si>
  <si>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</si>
  <si>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</si>
  <si>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</si>
  <si>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</si>
  <si>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</si>
  <si>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</si>
  <si>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</si>
  <si>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</si>
  <si>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A = Longest axis</t>
  </si>
  <si>
    <t>B = Medium</t>
  </si>
  <si>
    <t>C = Shortest axis</t>
  </si>
  <si>
    <t>password = zingg</t>
  </si>
  <si>
    <t>Zingg's plot of pebble shapes</t>
  </si>
  <si>
    <t xml:space="preserve"> </t>
  </si>
  <si>
    <t>r = rounded</t>
  </si>
  <si>
    <t>sr = sub rounded</t>
  </si>
  <si>
    <t>sa = sub angular</t>
  </si>
  <si>
    <t>a = angular</t>
  </si>
  <si>
    <t>Site results for zinggs plot of pebble shapes</t>
  </si>
  <si>
    <t>Sphericity</t>
  </si>
  <si>
    <t>Median</t>
  </si>
  <si>
    <t>r</t>
  </si>
  <si>
    <t>sa</t>
  </si>
  <si>
    <t>a</t>
  </si>
  <si>
    <t>sr</t>
  </si>
  <si>
    <t>SR</t>
  </si>
  <si>
    <t>SA</t>
  </si>
  <si>
    <t>R</t>
  </si>
  <si>
    <t>A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</si>
</sst>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0;[Red]\-#,##0.0000"/>
    <numFmt numFmtId="174" formatCode="0.000"/>
    <numFmt numFmtId="175" formatCode="0.0"/>
    <numFmt numFmtId="176" formatCode="0.0%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5.25"/>
      <name val="Arial"/>
      <family val="0"/>
    </font>
    <font>
      <sz val="5.25"/>
      <name val="Arial"/>
      <family val="0"/>
    </font>
    <font>
      <b/>
      <sz val="11"/>
      <name val="Arial"/>
      <family val="2"/>
    </font>
    <font>
      <sz val="8"/>
      <color indexed="9"/>
      <name val="Arial"/>
      <family val="2"/>
    </font>
    <font>
      <b/>
      <sz val="12"/>
      <name val="MS Sans Serif"/>
      <family val="2"/>
    </font>
    <font>
      <u val="single"/>
      <sz val="12.5"/>
      <color indexed="12"/>
      <name val="MS Sans Serif"/>
      <family val="0"/>
    </font>
    <font>
      <u val="single"/>
      <sz val="12.5"/>
      <color indexed="36"/>
      <name val="MS Sans Serif"/>
      <family val="0"/>
    </font>
    <font>
      <b/>
      <sz val="10"/>
      <color indexed="13"/>
      <name val="MS Sans Serif"/>
      <family val="2"/>
    </font>
    <font>
      <b/>
      <sz val="10.75"/>
      <name val="Arial"/>
      <family val="2"/>
    </font>
    <font>
      <b/>
      <sz val="8"/>
      <color indexed="9"/>
      <name val="Arial"/>
      <family val="2"/>
    </font>
    <font>
      <sz val="10"/>
      <name val="Arial"/>
      <family val="0"/>
    </font>
    <font>
      <sz val="18"/>
      <name val="Arial"/>
      <family val="0"/>
    </font>
    <font>
      <sz val="14.75"/>
      <name val="Arial"/>
      <family val="2"/>
    </font>
    <font>
      <sz val="18"/>
      <color indexed="9"/>
      <name val="Arial"/>
      <family val="2"/>
    </font>
    <font>
      <b/>
      <sz val="18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Fill="1" applyAlignment="1">
      <alignment/>
    </xf>
    <xf numFmtId="172" fontId="4" fillId="2" borderId="0" xfId="0" applyNumberFormat="1" applyFont="1" applyFill="1" applyAlignment="1">
      <alignment/>
    </xf>
    <xf numFmtId="172" fontId="4" fillId="2" borderId="0" xfId="0" applyNumberFormat="1" applyFont="1" applyFill="1" applyBorder="1" applyAlignment="1">
      <alignment/>
    </xf>
    <xf numFmtId="172" fontId="4" fillId="2" borderId="0" xfId="0" applyNumberFormat="1" applyFont="1" applyFill="1" applyAlignment="1">
      <alignment horizontal="center"/>
    </xf>
    <xf numFmtId="174" fontId="4" fillId="2" borderId="0" xfId="0" applyNumberFormat="1" applyFont="1" applyFill="1" applyAlignment="1">
      <alignment/>
    </xf>
    <xf numFmtId="174" fontId="4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172" fontId="4" fillId="3" borderId="0" xfId="0" applyNumberFormat="1" applyFont="1" applyFill="1" applyAlignment="1">
      <alignment/>
    </xf>
    <xf numFmtId="172" fontId="4" fillId="3" borderId="0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172" fontId="4" fillId="3" borderId="0" xfId="0" applyNumberFormat="1" applyFont="1" applyFill="1" applyBorder="1" applyAlignment="1">
      <alignment/>
    </xf>
    <xf numFmtId="172" fontId="4" fillId="3" borderId="0" xfId="0" applyNumberFormat="1" applyFont="1" applyFill="1" applyAlignment="1">
      <alignment horizontal="left"/>
    </xf>
    <xf numFmtId="172" fontId="4" fillId="3" borderId="0" xfId="0" applyNumberFormat="1" applyFont="1" applyFill="1" applyAlignment="1">
      <alignment horizontal="right"/>
    </xf>
    <xf numFmtId="172" fontId="4" fillId="3" borderId="0" xfId="0" applyNumberFormat="1" applyFont="1" applyFill="1" applyAlignment="1">
      <alignment horizontal="center"/>
    </xf>
    <xf numFmtId="172" fontId="9" fillId="4" borderId="7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/>
    </xf>
    <xf numFmtId="1" fontId="9" fillId="4" borderId="10" xfId="0" applyNumberFormat="1" applyFont="1" applyFill="1" applyBorder="1" applyAlignment="1">
      <alignment horizontal="left"/>
    </xf>
    <xf numFmtId="1" fontId="9" fillId="4" borderId="10" xfId="0" applyNumberFormat="1" applyFont="1" applyFill="1" applyBorder="1" applyAlignment="1">
      <alignment horizontal="center"/>
    </xf>
    <xf numFmtId="1" fontId="9" fillId="4" borderId="11" xfId="0" applyNumberFormat="1" applyFont="1" applyFill="1" applyBorder="1" applyAlignment="1">
      <alignment horizontal="left"/>
    </xf>
    <xf numFmtId="172" fontId="9" fillId="4" borderId="12" xfId="0" applyNumberFormat="1" applyFont="1" applyFill="1" applyBorder="1" applyAlignment="1">
      <alignment horizontal="center" vertical="center" wrapText="1"/>
    </xf>
    <xf numFmtId="172" fontId="9" fillId="4" borderId="13" xfId="0" applyNumberFormat="1" applyFont="1" applyFill="1" applyBorder="1" applyAlignment="1">
      <alignment horizontal="center" vertical="center" wrapText="1"/>
    </xf>
    <xf numFmtId="172" fontId="9" fillId="4" borderId="14" xfId="0" applyNumberFormat="1" applyFont="1" applyFill="1" applyBorder="1" applyAlignment="1">
      <alignment horizontal="center" vertical="center"/>
    </xf>
    <xf numFmtId="2" fontId="9" fillId="4" borderId="13" xfId="0" applyNumberFormat="1" applyFont="1" applyFill="1" applyBorder="1" applyAlignment="1">
      <alignment horizontal="center" vertical="center"/>
    </xf>
    <xf numFmtId="2" fontId="9" fillId="4" borderId="7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10" fillId="3" borderId="0" xfId="0" applyFont="1" applyFill="1" applyAlignment="1">
      <alignment/>
    </xf>
    <xf numFmtId="175" fontId="4" fillId="5" borderId="15" xfId="0" applyNumberFormat="1" applyFont="1" applyFill="1" applyBorder="1" applyAlignment="1" applyProtection="1">
      <alignment horizontal="center"/>
      <protection locked="0"/>
    </xf>
    <xf numFmtId="175" fontId="4" fillId="5" borderId="1" xfId="0" applyNumberFormat="1" applyFont="1" applyFill="1" applyBorder="1" applyAlignment="1" applyProtection="1">
      <alignment horizontal="center"/>
      <protection locked="0"/>
    </xf>
    <xf numFmtId="2" fontId="4" fillId="5" borderId="1" xfId="0" applyNumberFormat="1" applyFont="1" applyFill="1" applyBorder="1" applyAlignment="1" applyProtection="1">
      <alignment horizontal="center"/>
      <protection locked="0"/>
    </xf>
    <xf numFmtId="175" fontId="4" fillId="5" borderId="16" xfId="0" applyNumberFormat="1" applyFont="1" applyFill="1" applyBorder="1" applyAlignment="1" applyProtection="1">
      <alignment horizontal="center"/>
      <protection locked="0"/>
    </xf>
    <xf numFmtId="2" fontId="4" fillId="5" borderId="16" xfId="0" applyNumberFormat="1" applyFont="1" applyFill="1" applyBorder="1" applyAlignment="1" applyProtection="1">
      <alignment horizontal="center"/>
      <protection locked="0"/>
    </xf>
    <xf numFmtId="1" fontId="4" fillId="5" borderId="16" xfId="0" applyNumberFormat="1" applyFont="1" applyFill="1" applyBorder="1" applyAlignment="1" applyProtection="1">
      <alignment horizontal="center"/>
      <protection locked="0"/>
    </xf>
    <xf numFmtId="0" fontId="4" fillId="5" borderId="16" xfId="0" applyFont="1" applyFill="1" applyBorder="1" applyAlignment="1" applyProtection="1">
      <alignment horizont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172" fontId="4" fillId="6" borderId="19" xfId="0" applyNumberFormat="1" applyFont="1" applyFill="1" applyBorder="1" applyAlignment="1">
      <alignment horizontal="center"/>
    </xf>
    <xf numFmtId="0" fontId="13" fillId="7" borderId="18" xfId="0" applyFont="1" applyFill="1" applyBorder="1" applyAlignment="1">
      <alignment/>
    </xf>
    <xf numFmtId="0" fontId="13" fillId="7" borderId="19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12" xfId="0" applyFill="1" applyBorder="1" applyAlignment="1">
      <alignment/>
    </xf>
    <xf numFmtId="0" fontId="9" fillId="4" borderId="22" xfId="0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2" fontId="4" fillId="3" borderId="23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9" xfId="0" applyFill="1" applyBorder="1" applyAlignment="1">
      <alignment/>
    </xf>
    <xf numFmtId="0" fontId="0" fillId="4" borderId="24" xfId="0" applyFill="1" applyBorder="1" applyAlignment="1">
      <alignment/>
    </xf>
    <xf numFmtId="2" fontId="4" fillId="3" borderId="24" xfId="0" applyNumberFormat="1" applyFont="1" applyFill="1" applyBorder="1" applyAlignment="1">
      <alignment horizontal="center"/>
    </xf>
    <xf numFmtId="2" fontId="4" fillId="3" borderId="25" xfId="0" applyNumberFormat="1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2" fontId="4" fillId="3" borderId="26" xfId="0" applyNumberFormat="1" applyFont="1" applyFill="1" applyBorder="1" applyAlignment="1">
      <alignment horizontal="center"/>
    </xf>
    <xf numFmtId="2" fontId="15" fillId="4" borderId="27" xfId="0" applyNumberFormat="1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9" fillId="4" borderId="28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435"/>
          <c:w val="0.85525"/>
          <c:h val="0.7315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Data!$H$4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Data!$G$5:$G$19</c:f>
              <c:numCache/>
            </c:numRef>
          </c:xVal>
          <c:yVal>
            <c:numRef>
              <c:f>Data!$H$5:$H$19</c:f>
              <c:numCache/>
            </c:numRef>
          </c:yVal>
          <c:smooth val="0"/>
        </c:ser>
        <c:axId val="16204897"/>
        <c:axId val="11626346"/>
      </c:scatterChart>
      <c:valAx>
        <c:axId val="16204897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11626346"/>
        <c:crosses val="autoZero"/>
        <c:crossBetween val="midCat"/>
        <c:dispUnits/>
        <c:majorUnit val="0.67"/>
      </c:valAx>
      <c:valAx>
        <c:axId val="11626346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04897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44"/>
          <c:w val="0.85525"/>
          <c:h val="0.731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Data!$H$24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Data!$G$25:$G$39</c:f>
              <c:numCache/>
            </c:numRef>
          </c:xVal>
          <c:yVal>
            <c:numRef>
              <c:f>Data!$H$25:$H$39</c:f>
              <c:numCache/>
            </c:numRef>
          </c:yVal>
          <c:smooth val="0"/>
        </c:ser>
        <c:axId val="2429451"/>
        <c:axId val="21865060"/>
      </c:scatterChart>
      <c:valAx>
        <c:axId val="2429451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21865060"/>
        <c:crosses val="autoZero"/>
        <c:crossBetween val="midCat"/>
        <c:dispUnits/>
        <c:majorUnit val="0.67"/>
      </c:valAx>
      <c:valAx>
        <c:axId val="21865060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9451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 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16325"/>
          <c:w val="0.8565"/>
          <c:h val="0.714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Data!$H$205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Data!$G$206:$G$220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Data!$H$206:$H$220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62567813"/>
        <c:axId val="26239406"/>
      </c:scatterChart>
      <c:valAx>
        <c:axId val="62567813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26239406"/>
        <c:crosses val="autoZero"/>
        <c:crossBetween val="midCat"/>
        <c:dispUnits/>
        <c:majorUnit val="0.67"/>
      </c:valAx>
      <c:valAx>
        <c:axId val="26239406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67813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 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16325"/>
          <c:w val="0.8565"/>
          <c:h val="0.714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Data!$H$225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Data!$G$226:$G$240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Data!$H$226:$H$240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34828063"/>
        <c:axId val="45017112"/>
      </c:scatterChart>
      <c:valAx>
        <c:axId val="34828063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45017112"/>
        <c:crosses val="autoZero"/>
        <c:crossBetween val="midCat"/>
        <c:dispUnits/>
        <c:majorUnit val="0.67"/>
      </c:valAx>
      <c:valAx>
        <c:axId val="45017112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28063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62"/>
          <c:w val="0.857"/>
          <c:h val="0.71575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Data!$H$4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Data!$G$5:$G$19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Data!$H$5:$H$19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2500825"/>
        <c:axId val="22507426"/>
      </c:scatterChart>
      <c:valAx>
        <c:axId val="2500825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22507426"/>
        <c:crosses val="autoZero"/>
        <c:crossBetween val="midCat"/>
        <c:dispUnits/>
        <c:majorUnit val="0.67"/>
      </c:valAx>
      <c:valAx>
        <c:axId val="22507426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0825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62"/>
          <c:w val="0.857"/>
          <c:h val="0.71575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Data!$H$24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Data!$G$25:$G$39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Data!$H$25:$H$39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1240243"/>
        <c:axId val="11162188"/>
      </c:scatterChart>
      <c:valAx>
        <c:axId val="1240243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11162188"/>
        <c:crosses val="autoZero"/>
        <c:crossBetween val="midCat"/>
        <c:dispUnits/>
        <c:majorUnit val="0.67"/>
      </c:valAx>
      <c:valAx>
        <c:axId val="11162188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0243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625"/>
          <c:w val="0.856"/>
          <c:h val="0.71525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Data!$H$44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Data!$G$45:$G$59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Data!$H$45:$H$59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33350829"/>
        <c:axId val="31722006"/>
      </c:scatterChart>
      <c:valAx>
        <c:axId val="33350829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31722006"/>
        <c:crosses val="autoZero"/>
        <c:crossBetween val="midCat"/>
        <c:dispUnits/>
        <c:majorUnit val="0.67"/>
      </c:valAx>
      <c:valAx>
        <c:axId val="31722006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50829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625"/>
          <c:w val="0.856"/>
          <c:h val="0.71525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Data!$H$65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Data!$G$66:$G$80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Data!$H$66:$H$80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17062599"/>
        <c:axId val="19345664"/>
      </c:scatterChart>
      <c:valAx>
        <c:axId val="17062599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19345664"/>
        <c:crosses val="autoZero"/>
        <c:crossBetween val="midCat"/>
        <c:dispUnits/>
        <c:majorUnit val="0.67"/>
      </c:valAx>
      <c:valAx>
        <c:axId val="19345664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62599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625"/>
          <c:w val="0.856"/>
          <c:h val="0.71525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Data!$H$85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Data!$G$86:$G$100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Data!$H$86:$H$100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39893249"/>
        <c:axId val="23494922"/>
      </c:scatterChart>
      <c:valAx>
        <c:axId val="39893249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23494922"/>
        <c:crosses val="autoZero"/>
        <c:crossBetween val="midCat"/>
        <c:dispUnits/>
        <c:majorUnit val="0.67"/>
      </c:valAx>
      <c:valAx>
        <c:axId val="23494922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93249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625"/>
          <c:w val="0.856"/>
          <c:h val="0.71525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Data!$H$105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Data!$G$106:$G$120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Data!$H$106:$H$120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10127707"/>
        <c:axId val="24040500"/>
      </c:scatterChart>
      <c:valAx>
        <c:axId val="10127707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24040500"/>
        <c:crosses val="autoZero"/>
        <c:crossBetween val="midCat"/>
        <c:dispUnits/>
        <c:majorUnit val="0.67"/>
      </c:valAx>
      <c:valAx>
        <c:axId val="24040500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27707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625"/>
          <c:w val="0.856"/>
          <c:h val="0.71525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Data!$H$125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Data!$G$126:$G$140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Data!$H$126:$H$140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15037909"/>
        <c:axId val="1123454"/>
      </c:scatterChart>
      <c:valAx>
        <c:axId val="15037909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1123454"/>
        <c:crosses val="autoZero"/>
        <c:crossBetween val="midCat"/>
        <c:dispUnits/>
        <c:majorUnit val="0.67"/>
      </c:valAx>
      <c:valAx>
        <c:axId val="1123454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37909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149"/>
          <c:w val="0.85575"/>
          <c:h val="0.72475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Data!$H$65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Data!$G$66:$G$80</c:f>
              <c:numCache/>
            </c:numRef>
          </c:xVal>
          <c:yVal>
            <c:numRef>
              <c:f>Data!$H$66:$H$80</c:f>
              <c:numCache/>
            </c:numRef>
          </c:yVal>
          <c:smooth val="0"/>
        </c:ser>
        <c:axId val="37528251"/>
        <c:axId val="2209940"/>
      </c:scatterChart>
      <c:valAx>
        <c:axId val="37528251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2209940"/>
        <c:crosses val="autoZero"/>
        <c:crossBetween val="midCat"/>
        <c:dispUnits/>
        <c:majorUnit val="0.67"/>
      </c:valAx>
      <c:valAx>
        <c:axId val="2209940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28251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625"/>
          <c:w val="0.856"/>
          <c:h val="0.71525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Data!$H$145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Data!$G$146:$G$160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Data!$H$146:$H$160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10111087"/>
        <c:axId val="23890920"/>
      </c:scatterChart>
      <c:valAx>
        <c:axId val="10111087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23890920"/>
        <c:crosses val="autoZero"/>
        <c:crossBetween val="midCat"/>
        <c:dispUnits/>
        <c:majorUnit val="0.67"/>
      </c:valAx>
      <c:valAx>
        <c:axId val="23890920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11087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625"/>
          <c:w val="0.856"/>
          <c:h val="0.71525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Data!$H$165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Data!$G$166:$G$180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Data!$H$166:$H$180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13691689"/>
        <c:axId val="56116338"/>
      </c:scatterChart>
      <c:valAx>
        <c:axId val="13691689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56116338"/>
        <c:crosses val="autoZero"/>
        <c:crossBetween val="midCat"/>
        <c:dispUnits/>
        <c:majorUnit val="0.67"/>
      </c:valAx>
      <c:valAx>
        <c:axId val="56116338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91689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625"/>
          <c:w val="0.856"/>
          <c:h val="0.71525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Data!$H$185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Data!$G$186:$G$200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Data!$H$186:$H$200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35284995"/>
        <c:axId val="49129500"/>
      </c:scatterChart>
      <c:valAx>
        <c:axId val="35284995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49129500"/>
        <c:crosses val="autoZero"/>
        <c:crossBetween val="midCat"/>
        <c:dispUnits/>
        <c:majorUnit val="0.67"/>
      </c:valAx>
      <c:valAx>
        <c:axId val="49129500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84995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 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16225"/>
          <c:w val="0.85475"/>
          <c:h val="0.7155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Data!$H$205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Data!$G$206:$G$220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Data!$H$206:$H$220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39512317"/>
        <c:axId val="20066534"/>
      </c:scatterChart>
      <c:valAx>
        <c:axId val="39512317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20066534"/>
        <c:crosses val="autoZero"/>
        <c:crossBetween val="midCat"/>
        <c:dispUnits/>
        <c:majorUnit val="0.67"/>
      </c:valAx>
      <c:valAx>
        <c:axId val="20066534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12317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 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1615"/>
          <c:w val="0.858"/>
          <c:h val="0.71675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Data!$H$225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Data!$G$226:$G$240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Data!$H$226:$H$240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46381079"/>
        <c:axId val="14776528"/>
      </c:scatterChart>
      <c:valAx>
        <c:axId val="46381079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14776528"/>
        <c:crosses val="autoZero"/>
        <c:crossBetween val="midCat"/>
        <c:dispUnits/>
        <c:majorUnit val="0.67"/>
      </c:valAx>
      <c:valAx>
        <c:axId val="14776528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81079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Bedload Sphericity Site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Data!$P$5:$P$19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65879889"/>
        <c:axId val="56048090"/>
      </c:scatterChart>
      <c:valAx>
        <c:axId val="65879889"/>
        <c:scaling>
          <c:orientation val="minMax"/>
          <c:max val="15"/>
        </c:scaling>
        <c:axPos val="b"/>
        <c:delete val="0"/>
        <c:numFmt formatCode="General" sourceLinked="0"/>
        <c:majorTickMark val="out"/>
        <c:minorTickMark val="none"/>
        <c:tickLblPos val="nextTo"/>
        <c:crossAx val="56048090"/>
        <c:crosses val="autoZero"/>
        <c:crossBetween val="midCat"/>
        <c:dispUnits/>
      </c:valAx>
      <c:valAx>
        <c:axId val="56048090"/>
        <c:scaling>
          <c:orientation val="minMax"/>
          <c:max val="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879889"/>
        <c:crosses val="autoZero"/>
        <c:crossBetween val="midCat"/>
        <c:dispUnits/>
        <c:minorUnit val="0.04"/>
      </c:valAx>
      <c:spPr>
        <a:gradFill rotWithShape="1">
          <a:gsLst>
            <a:gs pos="0">
              <a:srgbClr val="800080"/>
            </a:gs>
            <a:gs pos="100000">
              <a:srgbClr val="3B003B"/>
            </a:gs>
          </a:gsLst>
          <a:lin ang="5400000" scaled="1"/>
        </a:gradFill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Bedload Sphericity Site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Data!$P$45:$P$59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34670763"/>
        <c:axId val="43601412"/>
      </c:scatterChart>
      <c:valAx>
        <c:axId val="34670763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43601412"/>
        <c:crosses val="autoZero"/>
        <c:crossBetween val="midCat"/>
        <c:dispUnits/>
      </c:valAx>
      <c:valAx>
        <c:axId val="43601412"/>
        <c:scaling>
          <c:orientation val="minMax"/>
          <c:max val="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670763"/>
        <c:crosses val="autoZero"/>
        <c:crossBetween val="midCat"/>
        <c:dispUnits/>
      </c:valAx>
      <c:spPr>
        <a:gradFill rotWithShape="1">
          <a:gsLst>
            <a:gs pos="0">
              <a:srgbClr val="800080"/>
            </a:gs>
            <a:gs pos="100000">
              <a:srgbClr val="3B003B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Bedload Sphericity Site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Data!$P$25:$P$39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56868389"/>
        <c:axId val="42053454"/>
      </c:scatterChart>
      <c:valAx>
        <c:axId val="56868389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42053454"/>
        <c:crosses val="autoZero"/>
        <c:crossBetween val="midCat"/>
        <c:dispUnits/>
      </c:valAx>
      <c:valAx>
        <c:axId val="42053454"/>
        <c:scaling>
          <c:orientation val="minMax"/>
          <c:max val="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868389"/>
        <c:crosses val="autoZero"/>
        <c:crossBetween val="midCat"/>
        <c:dispUnits/>
        <c:minorUnit val="0.04"/>
      </c:valAx>
      <c:spPr>
        <a:gradFill rotWithShape="1">
          <a:gsLst>
            <a:gs pos="0">
              <a:srgbClr val="800080"/>
            </a:gs>
            <a:gs pos="100000">
              <a:srgbClr val="3B003B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Bedload Sphericity Site 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Data!$P$66:$P$80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42936767"/>
        <c:axId val="50886584"/>
      </c:scatterChart>
      <c:valAx>
        <c:axId val="42936767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50886584"/>
        <c:crosses val="autoZero"/>
        <c:crossBetween val="midCat"/>
        <c:dispUnits/>
      </c:valAx>
      <c:valAx>
        <c:axId val="5088658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36767"/>
        <c:crosses val="autoZero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Bedload Sphericity Site 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Data!$P$86:$P$100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55326073"/>
        <c:axId val="28172610"/>
      </c:scatterChart>
      <c:valAx>
        <c:axId val="55326073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28172610"/>
        <c:crosses val="autoZero"/>
        <c:crossBetween val="midCat"/>
        <c:dispUnits/>
      </c:valAx>
      <c:valAx>
        <c:axId val="2817261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26073"/>
        <c:crosses val="autoZero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1455"/>
          <c:w val="0.85625"/>
          <c:h val="0.7295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Data!$H$44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Data!$G$45:$G$59</c:f>
              <c:numCache/>
            </c:numRef>
          </c:xVal>
          <c:yVal>
            <c:numRef>
              <c:f>Data!$H$45:$H$59</c:f>
              <c:numCache/>
            </c:numRef>
          </c:yVal>
          <c:smooth val="0"/>
        </c:ser>
        <c:axId val="19889461"/>
        <c:axId val="44787422"/>
      </c:scatterChart>
      <c:valAx>
        <c:axId val="19889461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44787422"/>
        <c:crosses val="autoZero"/>
        <c:crossBetween val="midCat"/>
        <c:dispUnits/>
        <c:majorUnit val="0.67"/>
      </c:valAx>
      <c:valAx>
        <c:axId val="44787422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89461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Bedload Sphericity Site 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Data!$P$106:$P$120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52226899"/>
        <c:axId val="280044"/>
      </c:scatterChart>
      <c:valAx>
        <c:axId val="52226899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280044"/>
        <c:crosses val="autoZero"/>
        <c:crossBetween val="midCat"/>
        <c:dispUnits/>
      </c:valAx>
      <c:valAx>
        <c:axId val="28004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26899"/>
        <c:crosses val="autoZero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Bedload Sphericity Site 7</a:t>
            </a:r>
          </a:p>
        </c:rich>
      </c:tx>
      <c:layout>
        <c:manualLayout>
          <c:xMode val="factor"/>
          <c:yMode val="factor"/>
          <c:x val="-0.01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99"/>
          <c:w val="0.92275"/>
          <c:h val="0.75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FFFF"/>
                </a:solidFill>
              </a:ln>
            </c:spPr>
          </c:marker>
          <c:yVal>
            <c:numRef>
              <c:f>Data!$P$126:$P$140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2520397"/>
        <c:axId val="22683574"/>
      </c:scatterChart>
      <c:valAx>
        <c:axId val="2520397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22683574"/>
        <c:crosses val="autoZero"/>
        <c:crossBetween val="midCat"/>
        <c:dispUnits/>
      </c:valAx>
      <c:valAx>
        <c:axId val="2268357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0397"/>
        <c:crosses val="autoZero"/>
        <c:crossBetween val="midCat"/>
        <c:dispUnits/>
      </c:valAx>
      <c:spPr>
        <a:gradFill rotWithShape="1">
          <a:gsLst>
            <a:gs pos="0">
              <a:srgbClr val="000080"/>
            </a:gs>
            <a:gs pos="100000">
              <a:srgbClr val="00003B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Bedload Sphericity Site 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FFFF"/>
                </a:solidFill>
              </a:ln>
            </c:spPr>
          </c:marker>
          <c:yVal>
            <c:numRef>
              <c:f>Data!$P$146:$P$160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2825575"/>
        <c:axId val="25430176"/>
      </c:scatterChart>
      <c:valAx>
        <c:axId val="2825575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25430176"/>
        <c:crosses val="autoZero"/>
        <c:crossBetween val="midCat"/>
        <c:dispUnits/>
      </c:valAx>
      <c:valAx>
        <c:axId val="2543017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5575"/>
        <c:crosses val="autoZero"/>
        <c:crossBetween val="midCat"/>
        <c:dispUnits/>
      </c:valAx>
      <c:spPr>
        <a:gradFill rotWithShape="1">
          <a:gsLst>
            <a:gs pos="0">
              <a:srgbClr val="000080"/>
            </a:gs>
            <a:gs pos="100000">
              <a:srgbClr val="00003B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Bedload Sphericity Site 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FFFF"/>
                </a:solidFill>
              </a:ln>
            </c:spPr>
          </c:marker>
          <c:yVal>
            <c:numRef>
              <c:f>Data!$P$166:$P$180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27544993"/>
        <c:axId val="46578346"/>
      </c:scatterChart>
      <c:valAx>
        <c:axId val="27544993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46578346"/>
        <c:crosses val="autoZero"/>
        <c:crossBetween val="midCat"/>
        <c:dispUnits/>
      </c:valAx>
      <c:valAx>
        <c:axId val="4657834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44993"/>
        <c:crosses val="autoZero"/>
        <c:crossBetween val="midCat"/>
        <c:dispUnits/>
      </c:valAx>
      <c:spPr>
        <a:gradFill rotWithShape="1">
          <a:gsLst>
            <a:gs pos="0">
              <a:srgbClr val="000080"/>
            </a:gs>
            <a:gs pos="100000">
              <a:srgbClr val="00003B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Bedload Sphericity Site 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Data!$P$186:$P$200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16551931"/>
        <c:axId val="14749652"/>
      </c:scatterChart>
      <c:valAx>
        <c:axId val="16551931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14749652"/>
        <c:crosses val="autoZero"/>
        <c:crossBetween val="midCat"/>
        <c:dispUnits/>
      </c:valAx>
      <c:valAx>
        <c:axId val="1474965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51931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5E75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Bedload Sphericity Site 11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Data!$P$206:$P$220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65638005"/>
        <c:axId val="53871134"/>
      </c:scatterChart>
      <c:valAx>
        <c:axId val="65638005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53871134"/>
        <c:crosses val="autoZero"/>
        <c:crossBetween val="midCat"/>
        <c:dispUnits/>
      </c:valAx>
      <c:valAx>
        <c:axId val="5387113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38005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5E75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Bedload Sphericity Site 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Data!$P$226:$P$240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15078159"/>
        <c:axId val="1485704"/>
      </c:scatterChart>
      <c:valAx>
        <c:axId val="15078159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1485704"/>
        <c:crosses val="autoZero"/>
        <c:crossBetween val="midCat"/>
        <c:dispUnits/>
      </c:valAx>
      <c:valAx>
        <c:axId val="148570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78159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5E75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>Sphericity of pebbles (medians for site)</a:t>
            </a:r>
          </a:p>
        </c:rich>
      </c:tx>
      <c:layout>
        <c:manualLayout>
          <c:xMode val="factor"/>
          <c:yMode val="factor"/>
          <c:x val="0.081"/>
          <c:y val="0.18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32"/>
          <c:w val="0.97725"/>
          <c:h val="0.851"/>
        </c:manualLayout>
      </c:layout>
      <c:bar3DChart>
        <c:barDir val="col"/>
        <c:grouping val="clustered"/>
        <c:varyColors val="1"/>
        <c:ser>
          <c:idx val="0"/>
          <c:order val="0"/>
          <c:tx>
            <c:v>Sphericity medians for sites</c:v>
          </c:tx>
          <c:spPr>
            <a:solidFill>
              <a:srgbClr val="FFCC99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(Data!$P$20,Data!$P$40,Data!$P$60,Data!$P$81,Data!$P$101,Data!$P$121,Data!$P$141,Data!$P$161,Data!$P$181,Data!$P$201,Data!$P$221,Data!$P$241)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hape val="cylinder"/>
        <c:axId val="9336483"/>
        <c:axId val="16919484"/>
      </c:bar3DChart>
      <c:catAx>
        <c:axId val="9336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FFFF"/>
                    </a:solidFill>
                  </a:rPr>
                  <a:t>Sites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800" b="0" i="0" u="none" baseline="0">
                <a:solidFill>
                  <a:srgbClr val="FFFFFF"/>
                </a:solidFill>
              </a:defRPr>
            </a:pPr>
          </a:p>
        </c:txPr>
        <c:crossAx val="16919484"/>
        <c:crosses val="autoZero"/>
        <c:auto val="1"/>
        <c:lblOffset val="100"/>
        <c:noMultiLvlLbl val="0"/>
      </c:catAx>
      <c:valAx>
        <c:axId val="16919484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FFFF"/>
                    </a:solidFill>
                  </a:rPr>
                  <a:t>Sphericity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FFFF"/>
                </a:solidFill>
              </a:defRPr>
            </a:pPr>
          </a:p>
        </c:txPr>
        <c:crossAx val="9336483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sideWall>
    <c:backWall>
      <c:spPr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371337"/>
        <c:axId val="53233170"/>
      </c:barChart>
      <c:catAx>
        <c:axId val="13371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233170"/>
        <c:crosses val="autoZero"/>
        <c:auto val="1"/>
        <c:lblOffset val="100"/>
        <c:noMultiLvlLbl val="0"/>
      </c:catAx>
      <c:valAx>
        <c:axId val="532331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371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Pebble Shape (Site 1)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Pebble Shape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Rounded</c:v>
              </c:pt>
              <c:pt idx="1">
                <c:v> Sub Rounded</c:v>
              </c:pt>
              <c:pt idx="2">
                <c:v> Sub Angular</c:v>
              </c:pt>
              <c:pt idx="3">
                <c:v> Angular</c:v>
              </c:pt>
            </c:strLit>
          </c:cat>
          <c:val>
            <c:numRef>
              <c:f>Data!$C$20:$F$20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16325"/>
          <c:w val="0.85575"/>
          <c:h val="0.714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Data!$H$85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Data!$G$86:$G$100</c:f>
              <c:numCache/>
            </c:numRef>
          </c:xVal>
          <c:yVal>
            <c:numRef>
              <c:f>Data!$H$86:$H$100</c:f>
              <c:numCache/>
            </c:numRef>
          </c:yVal>
          <c:smooth val="0"/>
        </c:ser>
        <c:axId val="433615"/>
        <c:axId val="3902536"/>
      </c:scatterChart>
      <c:valAx>
        <c:axId val="433615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3902536"/>
        <c:crosses val="autoZero"/>
        <c:crossBetween val="midCat"/>
        <c:dispUnits/>
        <c:majorUnit val="0.67"/>
      </c:valAx>
      <c:valAx>
        <c:axId val="3902536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615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Pebble Shape (Site 2)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Pebble Shape Site 2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Rounded</c:v>
              </c:pt>
              <c:pt idx="1">
                <c:v> Sub Rounded</c:v>
              </c:pt>
              <c:pt idx="2">
                <c:v> Sub Angular</c:v>
              </c:pt>
              <c:pt idx="3">
                <c:v> Angular</c:v>
              </c:pt>
            </c:strLit>
          </c:cat>
          <c:val>
            <c:numRef>
              <c:f>Data!$C$40:$F$40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Pebble Shape (Site 3)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Pebble Shape (Site 3)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Rounded</c:v>
              </c:pt>
              <c:pt idx="1">
                <c:v> Sub Rounded</c:v>
              </c:pt>
              <c:pt idx="2">
                <c:v> Sub Angular</c:v>
              </c:pt>
              <c:pt idx="3">
                <c:v> Angular</c:v>
              </c:pt>
            </c:strLit>
          </c:cat>
          <c:val>
            <c:numRef>
              <c:f>Data!$C$60:$F$60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Pebble Shapes (Site 4)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5"/>
          <c:y val="0.33925"/>
          <c:w val="0.41025"/>
          <c:h val="0.4335"/>
        </c:manualLayout>
      </c:layout>
      <c:pieChart>
        <c:varyColors val="1"/>
        <c:ser>
          <c:idx val="0"/>
          <c:order val="0"/>
          <c:tx>
            <c:v>Pebble Shapes (Site 4)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Rounded</c:v>
              </c:pt>
              <c:pt idx="1">
                <c:v> Sub Rounded</c:v>
              </c:pt>
              <c:pt idx="2">
                <c:v> Sub Angular</c:v>
              </c:pt>
              <c:pt idx="3">
                <c:v> Angular</c:v>
              </c:pt>
            </c:strLit>
          </c:cat>
          <c:val>
            <c:numRef>
              <c:f>Data!$C$81:$F$81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Pebble Shape (Site 5)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Pebble Shape (Site 6)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Rounde</c:v>
              </c:pt>
              <c:pt idx="1">
                <c:v> Sub Rounded</c:v>
              </c:pt>
              <c:pt idx="2">
                <c:v> Sub Angular</c:v>
              </c:pt>
              <c:pt idx="3">
                <c:v> Angular</c:v>
              </c:pt>
            </c:strLit>
          </c:cat>
          <c:val>
            <c:numRef>
              <c:f>Data!$C$101:$F$101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Pebble Shape (Site 6)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Pebble Shape (Site 6)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Rounded</c:v>
              </c:pt>
              <c:pt idx="1">
                <c:v> Sub Rounded</c:v>
              </c:pt>
              <c:pt idx="2">
                <c:v> Sub Angular</c:v>
              </c:pt>
              <c:pt idx="3">
                <c:v> Angular</c:v>
              </c:pt>
            </c:strLit>
          </c:cat>
          <c:val>
            <c:numRef>
              <c:f>Data!$C$121:$F$121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Pebble Shape (Site 7)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Pebble Shape (Site 7)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Rounded</c:v>
              </c:pt>
              <c:pt idx="1">
                <c:v> Sub Rounded</c:v>
              </c:pt>
              <c:pt idx="2">
                <c:v> Sub Angular</c:v>
              </c:pt>
              <c:pt idx="3">
                <c:v> Angular</c:v>
              </c:pt>
            </c:strLit>
          </c:cat>
          <c:val>
            <c:numRef>
              <c:f>Data!$C$141:$F$141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Pebble Shape (Site 8)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Pebble Shape (Site 8)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Rounded</c:v>
              </c:pt>
              <c:pt idx="1">
                <c:v> Sub Rounded</c:v>
              </c:pt>
              <c:pt idx="2">
                <c:v> Sub Angular</c:v>
              </c:pt>
              <c:pt idx="3">
                <c:v> Angular</c:v>
              </c:pt>
            </c:strLit>
          </c:cat>
          <c:val>
            <c:numRef>
              <c:f>Data!$C$161:$F$161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Pebble Shape (Site 9)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Pebble Shape (Site 9)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Rounde</c:v>
              </c:pt>
              <c:pt idx="1">
                <c:v> Sub Rounded</c:v>
              </c:pt>
              <c:pt idx="2">
                <c:v> Sub Angular</c:v>
              </c:pt>
              <c:pt idx="3">
                <c:v> Angular</c:v>
              </c:pt>
            </c:strLit>
          </c:cat>
          <c:val>
            <c:numRef>
              <c:f>Data!$C$181:$F$181</c:f>
              <c:numCache>
                <c:ptCount val="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Pebble Shape (Site 10</a:t>
            </a:r>
            <a:r>
              <a:rPr lang="en-US" cap="none" sz="800" b="0" i="0" u="none" baseline="0"/>
              <a:t>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Pebble Shape (Site 10)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Rounded</c:v>
              </c:pt>
              <c:pt idx="1">
                <c:v> Sub Rounded</c:v>
              </c:pt>
              <c:pt idx="2">
                <c:v> Sub Angular</c:v>
              </c:pt>
              <c:pt idx="3">
                <c:v> Angular</c:v>
              </c:pt>
            </c:strLit>
          </c:cat>
          <c:val>
            <c:numRef>
              <c:f>Data!$C$201:$F$201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Pebble Shape (Site 11)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Pebble Shape (Site 11)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Rounded</c:v>
              </c:pt>
              <c:pt idx="1">
                <c:v> Sub Rounded</c:v>
              </c:pt>
              <c:pt idx="2">
                <c:v> Sub Angular</c:v>
              </c:pt>
              <c:pt idx="3">
                <c:v> Angular</c:v>
              </c:pt>
            </c:strLit>
          </c:cat>
          <c:val>
            <c:numRef>
              <c:f>Data!$C$221:$F$221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16325"/>
          <c:w val="0.85575"/>
          <c:h val="0.714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Data!$H$105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Data!$G$106:$G$120</c:f>
              <c:numCache/>
            </c:numRef>
          </c:xVal>
          <c:yVal>
            <c:numRef>
              <c:f>Data!$H$106:$H$120</c:f>
              <c:numCache/>
            </c:numRef>
          </c:yVal>
          <c:smooth val="0"/>
        </c:ser>
        <c:axId val="35122825"/>
        <c:axId val="47669970"/>
      </c:scatterChart>
      <c:valAx>
        <c:axId val="35122825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47669970"/>
        <c:crosses val="autoZero"/>
        <c:crossBetween val="midCat"/>
        <c:dispUnits/>
        <c:majorUnit val="0.67"/>
      </c:valAx>
      <c:valAx>
        <c:axId val="47669970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22825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Pebble Shape (Site 12)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Pebble Shape (Site 12)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Rounded</c:v>
              </c:pt>
              <c:pt idx="1">
                <c:v> Sub Rounded</c:v>
              </c:pt>
              <c:pt idx="2">
                <c:v> Sub Angular</c:v>
              </c:pt>
              <c:pt idx="3">
                <c:v> Angular</c:v>
              </c:pt>
            </c:strLit>
          </c:cat>
          <c:val>
            <c:numRef>
              <c:f>Data!$C$241:$F$241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16325"/>
          <c:w val="0.85575"/>
          <c:h val="0.714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Data!$H$125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Data!$G$126:$G$140</c:f>
              <c:numCache/>
            </c:numRef>
          </c:xVal>
          <c:yVal>
            <c:numRef>
              <c:f>Data!$H$126:$H$140</c:f>
              <c:numCache/>
            </c:numRef>
          </c:yVal>
          <c:smooth val="0"/>
        </c:ser>
        <c:axId val="26376547"/>
        <c:axId val="36062332"/>
      </c:scatterChart>
      <c:valAx>
        <c:axId val="26376547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36062332"/>
        <c:crosses val="autoZero"/>
        <c:crossBetween val="midCat"/>
        <c:dispUnits/>
        <c:majorUnit val="0.67"/>
      </c:valAx>
      <c:valAx>
        <c:axId val="36062332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76547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16325"/>
          <c:w val="0.85575"/>
          <c:h val="0.714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Data!$H$145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Data!$G$146:$G$160</c:f>
              <c:numCache/>
            </c:numRef>
          </c:xVal>
          <c:yVal>
            <c:numRef>
              <c:f>Data!$H$146:$H$160</c:f>
              <c:numCache/>
            </c:numRef>
          </c:yVal>
          <c:smooth val="0"/>
        </c:ser>
        <c:axId val="56125533"/>
        <c:axId val="35367750"/>
      </c:scatterChart>
      <c:valAx>
        <c:axId val="56125533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35367750"/>
        <c:crosses val="autoZero"/>
        <c:crossBetween val="midCat"/>
        <c:dispUnits/>
        <c:majorUnit val="0.67"/>
      </c:valAx>
      <c:valAx>
        <c:axId val="35367750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25533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16325"/>
          <c:w val="0.85575"/>
          <c:h val="0.714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Data!$H$165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Data!$G$166:$G$180</c:f>
              <c:numCache/>
            </c:numRef>
          </c:xVal>
          <c:yVal>
            <c:numRef>
              <c:f>Data!$H$166:$H$180</c:f>
              <c:numCache/>
            </c:numRef>
          </c:yVal>
          <c:smooth val="0"/>
        </c:ser>
        <c:axId val="49874295"/>
        <c:axId val="46215472"/>
      </c:scatterChart>
      <c:valAx>
        <c:axId val="49874295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46215472"/>
        <c:crosses val="autoZero"/>
        <c:crossBetween val="midCat"/>
        <c:dispUnits/>
        <c:majorUnit val="0.67"/>
      </c:valAx>
      <c:valAx>
        <c:axId val="46215472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74295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Zingg's Plot Site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16325"/>
          <c:w val="0.85575"/>
          <c:h val="0.714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Data!$H$185</c:f>
              <c:strCache>
                <c:ptCount val="1"/>
                <c:pt idx="0">
                  <c:v>B/A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Data!$G$186:$G$200</c:f>
              <c:numCache/>
            </c:numRef>
          </c:xVal>
          <c:yVal>
            <c:numRef>
              <c:f>Data!$H$186:$H$200</c:f>
              <c:numCache/>
            </c:numRef>
          </c:yVal>
          <c:smooth val="0"/>
        </c:ser>
        <c:axId val="13286065"/>
        <c:axId val="52465722"/>
      </c:scatterChart>
      <c:valAx>
        <c:axId val="13286065"/>
        <c:scaling>
          <c:orientation val="minMax"/>
          <c:max val="1.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C/B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52465722"/>
        <c:crosses val="autoZero"/>
        <c:crossBetween val="midCat"/>
        <c:dispUnits/>
        <c:majorUnit val="0.67"/>
      </c:valAx>
      <c:valAx>
        <c:axId val="52465722"/>
        <c:scaling>
          <c:orientation val="minMax"/>
          <c:max val="1.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86065"/>
        <c:crosses val="autoZero"/>
        <c:crossBetween val="midCat"/>
        <c:dispUnits/>
        <c:majorUnit val="0.67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0.1815</cdr:y>
    </cdr:from>
    <cdr:to>
      <cdr:x>0.4195</cdr:x>
      <cdr:y>0.26825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09575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0.621</cdr:x>
      <cdr:y>0.18325</cdr:y>
    </cdr:from>
    <cdr:to>
      <cdr:x>0.91925</cdr:x>
      <cdr:y>0.26825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40957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0.1875</cdr:x>
      <cdr:y>0.68075</cdr:y>
    </cdr:from>
    <cdr:to>
      <cdr:x>0.418</cdr:x>
      <cdr:y>0.76775</cdr:y>
    </cdr:to>
    <cdr:sp>
      <cdr:nvSpPr>
        <cdr:cNvPr id="3" name="TextBox 4"/>
        <cdr:cNvSpPr txBox="1">
          <a:spLocks noChangeArrowheads="1"/>
        </cdr:cNvSpPr>
      </cdr:nvSpPr>
      <cdr:spPr>
        <a:xfrm>
          <a:off x="457200" y="1543050"/>
          <a:ext cx="561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0.68325</cdr:y>
    </cdr:from>
    <cdr:to>
      <cdr:x>0.91925</cdr:x>
      <cdr:y>0.76825</cdr:y>
    </cdr:to>
    <cdr:sp>
      <cdr:nvSpPr>
        <cdr:cNvPr id="4" name="TextBox 6"/>
        <cdr:cNvSpPr txBox="1">
          <a:spLocks noChangeArrowheads="1"/>
        </cdr:cNvSpPr>
      </cdr:nvSpPr>
      <cdr:spPr>
        <a:xfrm>
          <a:off x="1800225" y="154305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0.1815</cdr:y>
    </cdr:from>
    <cdr:to>
      <cdr:x>0.4195</cdr:x>
      <cdr:y>0.26825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09575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0.621</cdr:x>
      <cdr:y>0.18325</cdr:y>
    </cdr:from>
    <cdr:to>
      <cdr:x>0.91925</cdr:x>
      <cdr:y>0.26825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40957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0.1875</cdr:x>
      <cdr:y>0.68075</cdr:y>
    </cdr:from>
    <cdr:to>
      <cdr:x>0.418</cdr:x>
      <cdr:y>0.76775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543050"/>
          <a:ext cx="561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0.68325</cdr:y>
    </cdr:from>
    <cdr:to>
      <cdr:x>0.91925</cdr:x>
      <cdr:y>0.76825</cdr:y>
    </cdr:to>
    <cdr:sp>
      <cdr:nvSpPr>
        <cdr:cNvPr id="4" name="TextBox 4"/>
        <cdr:cNvSpPr txBox="1">
          <a:spLocks noChangeArrowheads="1"/>
        </cdr:cNvSpPr>
      </cdr:nvSpPr>
      <cdr:spPr>
        <a:xfrm>
          <a:off x="1800225" y="154305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0.19875</cdr:y>
    </cdr:from>
    <cdr:to>
      <cdr:x>0.4195</cdr:x>
      <cdr:y>0.28375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4767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0.621</cdr:x>
      <cdr:y>0.20075</cdr:y>
    </cdr:from>
    <cdr:to>
      <cdr:x>0.91925</cdr:x>
      <cdr:y>0.28375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44767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0.1875</cdr:x>
      <cdr:y>0.6875</cdr:y>
    </cdr:from>
    <cdr:to>
      <cdr:x>0.418</cdr:x>
      <cdr:y>0.7725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552575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0.69</cdr:y>
    </cdr:from>
    <cdr:to>
      <cdr:x>0.91925</cdr:x>
      <cdr:y>0.77325</cdr:y>
    </cdr:to>
    <cdr:sp>
      <cdr:nvSpPr>
        <cdr:cNvPr id="4" name="TextBox 4"/>
        <cdr:cNvSpPr txBox="1">
          <a:spLocks noChangeArrowheads="1"/>
        </cdr:cNvSpPr>
      </cdr:nvSpPr>
      <cdr:spPr>
        <a:xfrm>
          <a:off x="1800225" y="156210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0.19875</cdr:y>
    </cdr:from>
    <cdr:to>
      <cdr:x>0.4195</cdr:x>
      <cdr:y>0.28375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4767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0.621</cdr:x>
      <cdr:y>0.20075</cdr:y>
    </cdr:from>
    <cdr:to>
      <cdr:x>0.91925</cdr:x>
      <cdr:y>0.28375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44767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0.1875</cdr:x>
      <cdr:y>0.6875</cdr:y>
    </cdr:from>
    <cdr:to>
      <cdr:x>0.418</cdr:x>
      <cdr:y>0.7725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552575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0.69</cdr:y>
    </cdr:from>
    <cdr:to>
      <cdr:x>0.91925</cdr:x>
      <cdr:y>0.77325</cdr:y>
    </cdr:to>
    <cdr:sp>
      <cdr:nvSpPr>
        <cdr:cNvPr id="4" name="TextBox 4"/>
        <cdr:cNvSpPr txBox="1">
          <a:spLocks noChangeArrowheads="1"/>
        </cdr:cNvSpPr>
      </cdr:nvSpPr>
      <cdr:spPr>
        <a:xfrm>
          <a:off x="1800225" y="156210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  <cdr:relSizeAnchor xmlns:cdr="http://schemas.openxmlformats.org/drawingml/2006/chartDrawing">
    <cdr:from>
      <cdr:x>0.1875</cdr:x>
      <cdr:y>0.19875</cdr:y>
    </cdr:from>
    <cdr:to>
      <cdr:x>0.4195</cdr:x>
      <cdr:y>0.28375</cdr:y>
    </cdr:to>
    <cdr:sp>
      <cdr:nvSpPr>
        <cdr:cNvPr id="5" name="TextBox 5"/>
        <cdr:cNvSpPr txBox="1">
          <a:spLocks noChangeArrowheads="1"/>
        </cdr:cNvSpPr>
      </cdr:nvSpPr>
      <cdr:spPr>
        <a:xfrm>
          <a:off x="457200" y="44767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0.621</cdr:x>
      <cdr:y>0.20075</cdr:y>
    </cdr:from>
    <cdr:to>
      <cdr:x>0.91925</cdr:x>
      <cdr:y>0.28375</cdr:y>
    </cdr:to>
    <cdr:sp>
      <cdr:nvSpPr>
        <cdr:cNvPr id="6" name="TextBox 6"/>
        <cdr:cNvSpPr txBox="1">
          <a:spLocks noChangeArrowheads="1"/>
        </cdr:cNvSpPr>
      </cdr:nvSpPr>
      <cdr:spPr>
        <a:xfrm>
          <a:off x="1514475" y="44767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0.1875</cdr:x>
      <cdr:y>0.6875</cdr:y>
    </cdr:from>
    <cdr:to>
      <cdr:x>0.418</cdr:x>
      <cdr:y>0.7725</cdr:y>
    </cdr:to>
    <cdr:sp>
      <cdr:nvSpPr>
        <cdr:cNvPr id="7" name="TextBox 7"/>
        <cdr:cNvSpPr txBox="1">
          <a:spLocks noChangeArrowheads="1"/>
        </cdr:cNvSpPr>
      </cdr:nvSpPr>
      <cdr:spPr>
        <a:xfrm>
          <a:off x="457200" y="1552575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0.69</cdr:y>
    </cdr:from>
    <cdr:to>
      <cdr:x>0.91925</cdr:x>
      <cdr:y>0.77325</cdr:y>
    </cdr:to>
    <cdr:sp>
      <cdr:nvSpPr>
        <cdr:cNvPr id="8" name="TextBox 8"/>
        <cdr:cNvSpPr txBox="1">
          <a:spLocks noChangeArrowheads="1"/>
        </cdr:cNvSpPr>
      </cdr:nvSpPr>
      <cdr:spPr>
        <a:xfrm>
          <a:off x="1800225" y="156210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2</xdr:row>
      <xdr:rowOff>9525</xdr:rowOff>
    </xdr:from>
    <xdr:to>
      <xdr:col>13</xdr:col>
      <xdr:colOff>323850</xdr:colOff>
      <xdr:row>19</xdr:row>
      <xdr:rowOff>9525</xdr:rowOff>
    </xdr:to>
    <xdr:graphicFrame>
      <xdr:nvGraphicFramePr>
        <xdr:cNvPr id="1" name="Chart 124"/>
        <xdr:cNvGraphicFramePr/>
      </xdr:nvGraphicFramePr>
      <xdr:xfrm>
        <a:off x="4267200" y="638175"/>
        <a:ext cx="24479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63</xdr:row>
      <xdr:rowOff>9525</xdr:rowOff>
    </xdr:from>
    <xdr:to>
      <xdr:col>13</xdr:col>
      <xdr:colOff>323850</xdr:colOff>
      <xdr:row>80</xdr:row>
      <xdr:rowOff>9525</xdr:rowOff>
    </xdr:to>
    <xdr:graphicFrame>
      <xdr:nvGraphicFramePr>
        <xdr:cNvPr id="2" name="Chart 138"/>
        <xdr:cNvGraphicFramePr/>
      </xdr:nvGraphicFramePr>
      <xdr:xfrm>
        <a:off x="4267200" y="8772525"/>
        <a:ext cx="244792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190500</xdr:colOff>
      <xdr:row>42</xdr:row>
      <xdr:rowOff>9525</xdr:rowOff>
    </xdr:from>
    <xdr:to>
      <xdr:col>13</xdr:col>
      <xdr:colOff>323850</xdr:colOff>
      <xdr:row>59</xdr:row>
      <xdr:rowOff>9525</xdr:rowOff>
    </xdr:to>
    <xdr:graphicFrame>
      <xdr:nvGraphicFramePr>
        <xdr:cNvPr id="3" name="Chart 139"/>
        <xdr:cNvGraphicFramePr/>
      </xdr:nvGraphicFramePr>
      <xdr:xfrm>
        <a:off x="4267200" y="5972175"/>
        <a:ext cx="24479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190500</xdr:colOff>
      <xdr:row>83</xdr:row>
      <xdr:rowOff>9525</xdr:rowOff>
    </xdr:from>
    <xdr:to>
      <xdr:col>13</xdr:col>
      <xdr:colOff>323850</xdr:colOff>
      <xdr:row>100</xdr:row>
      <xdr:rowOff>9525</xdr:rowOff>
    </xdr:to>
    <xdr:graphicFrame>
      <xdr:nvGraphicFramePr>
        <xdr:cNvPr id="4" name="Chart 140"/>
        <xdr:cNvGraphicFramePr/>
      </xdr:nvGraphicFramePr>
      <xdr:xfrm>
        <a:off x="4267200" y="11439525"/>
        <a:ext cx="24479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190500</xdr:colOff>
      <xdr:row>103</xdr:row>
      <xdr:rowOff>9525</xdr:rowOff>
    </xdr:from>
    <xdr:to>
      <xdr:col>13</xdr:col>
      <xdr:colOff>323850</xdr:colOff>
      <xdr:row>120</xdr:row>
      <xdr:rowOff>9525</xdr:rowOff>
    </xdr:to>
    <xdr:graphicFrame>
      <xdr:nvGraphicFramePr>
        <xdr:cNvPr id="5" name="Chart 141"/>
        <xdr:cNvGraphicFramePr/>
      </xdr:nvGraphicFramePr>
      <xdr:xfrm>
        <a:off x="4267200" y="14106525"/>
        <a:ext cx="24479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190500</xdr:colOff>
      <xdr:row>123</xdr:row>
      <xdr:rowOff>9525</xdr:rowOff>
    </xdr:from>
    <xdr:to>
      <xdr:col>13</xdr:col>
      <xdr:colOff>323850</xdr:colOff>
      <xdr:row>140</xdr:row>
      <xdr:rowOff>9525</xdr:rowOff>
    </xdr:to>
    <xdr:graphicFrame>
      <xdr:nvGraphicFramePr>
        <xdr:cNvPr id="6" name="Chart 142"/>
        <xdr:cNvGraphicFramePr/>
      </xdr:nvGraphicFramePr>
      <xdr:xfrm>
        <a:off x="4267200" y="16773525"/>
        <a:ext cx="2447925" cy="2266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190500</xdr:colOff>
      <xdr:row>143</xdr:row>
      <xdr:rowOff>9525</xdr:rowOff>
    </xdr:from>
    <xdr:to>
      <xdr:col>13</xdr:col>
      <xdr:colOff>323850</xdr:colOff>
      <xdr:row>160</xdr:row>
      <xdr:rowOff>9525</xdr:rowOff>
    </xdr:to>
    <xdr:graphicFrame>
      <xdr:nvGraphicFramePr>
        <xdr:cNvPr id="7" name="Chart 143"/>
        <xdr:cNvGraphicFramePr/>
      </xdr:nvGraphicFramePr>
      <xdr:xfrm>
        <a:off x="4267200" y="19440525"/>
        <a:ext cx="2447925" cy="2266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190500</xdr:colOff>
      <xdr:row>163</xdr:row>
      <xdr:rowOff>9525</xdr:rowOff>
    </xdr:from>
    <xdr:to>
      <xdr:col>13</xdr:col>
      <xdr:colOff>323850</xdr:colOff>
      <xdr:row>180</xdr:row>
      <xdr:rowOff>9525</xdr:rowOff>
    </xdr:to>
    <xdr:graphicFrame>
      <xdr:nvGraphicFramePr>
        <xdr:cNvPr id="8" name="Chart 144"/>
        <xdr:cNvGraphicFramePr/>
      </xdr:nvGraphicFramePr>
      <xdr:xfrm>
        <a:off x="4267200" y="22107525"/>
        <a:ext cx="244792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190500</xdr:colOff>
      <xdr:row>183</xdr:row>
      <xdr:rowOff>9525</xdr:rowOff>
    </xdr:from>
    <xdr:to>
      <xdr:col>13</xdr:col>
      <xdr:colOff>323850</xdr:colOff>
      <xdr:row>200</xdr:row>
      <xdr:rowOff>9525</xdr:rowOff>
    </xdr:to>
    <xdr:graphicFrame>
      <xdr:nvGraphicFramePr>
        <xdr:cNvPr id="9" name="Chart 145"/>
        <xdr:cNvGraphicFramePr/>
      </xdr:nvGraphicFramePr>
      <xdr:xfrm>
        <a:off x="4267200" y="24774525"/>
        <a:ext cx="2447925" cy="2266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190500</xdr:colOff>
      <xdr:row>22</xdr:row>
      <xdr:rowOff>9525</xdr:rowOff>
    </xdr:from>
    <xdr:to>
      <xdr:col>13</xdr:col>
      <xdr:colOff>323850</xdr:colOff>
      <xdr:row>39</xdr:row>
      <xdr:rowOff>9525</xdr:rowOff>
    </xdr:to>
    <xdr:graphicFrame>
      <xdr:nvGraphicFramePr>
        <xdr:cNvPr id="10" name="Chart 146"/>
        <xdr:cNvGraphicFramePr/>
      </xdr:nvGraphicFramePr>
      <xdr:xfrm>
        <a:off x="4267200" y="3305175"/>
        <a:ext cx="2447925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190500</xdr:colOff>
      <xdr:row>203</xdr:row>
      <xdr:rowOff>9525</xdr:rowOff>
    </xdr:from>
    <xdr:to>
      <xdr:col>13</xdr:col>
      <xdr:colOff>323850</xdr:colOff>
      <xdr:row>220</xdr:row>
      <xdr:rowOff>9525</xdr:rowOff>
    </xdr:to>
    <xdr:graphicFrame>
      <xdr:nvGraphicFramePr>
        <xdr:cNvPr id="11" name="Chart 147"/>
        <xdr:cNvGraphicFramePr/>
      </xdr:nvGraphicFramePr>
      <xdr:xfrm>
        <a:off x="4267200" y="27441525"/>
        <a:ext cx="2447925" cy="2266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190500</xdr:colOff>
      <xdr:row>223</xdr:row>
      <xdr:rowOff>9525</xdr:rowOff>
    </xdr:from>
    <xdr:to>
      <xdr:col>13</xdr:col>
      <xdr:colOff>323850</xdr:colOff>
      <xdr:row>240</xdr:row>
      <xdr:rowOff>9525</xdr:rowOff>
    </xdr:to>
    <xdr:graphicFrame>
      <xdr:nvGraphicFramePr>
        <xdr:cNvPr id="12" name="Chart 148"/>
        <xdr:cNvGraphicFramePr/>
      </xdr:nvGraphicFramePr>
      <xdr:xfrm>
        <a:off x="4267200" y="30108525"/>
        <a:ext cx="2447925" cy="2266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0.18675</cdr:x>
      <cdr:y>0.19775</cdr:y>
    </cdr:from>
    <cdr:to>
      <cdr:x>0.419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4767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0.62075</cdr:x>
      <cdr:y>0.19975</cdr:y>
    </cdr:from>
    <cdr:to>
      <cdr:x>0.9195</cdr:x>
      <cdr:y>0.283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44767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0.18675</cdr:x>
      <cdr:y>0.688</cdr:y>
    </cdr:from>
    <cdr:to>
      <cdr:x>0.4175</cdr:x>
      <cdr:y>0.77325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562100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0.6905</cdr:y>
    </cdr:from>
    <cdr:to>
      <cdr:x>0.9195</cdr:x>
      <cdr:y>0.77375</cdr:y>
    </cdr:to>
    <cdr:sp>
      <cdr:nvSpPr>
        <cdr:cNvPr id="4" name="TextBox 4"/>
        <cdr:cNvSpPr txBox="1">
          <a:spLocks noChangeArrowheads="1"/>
        </cdr:cNvSpPr>
      </cdr:nvSpPr>
      <cdr:spPr>
        <a:xfrm>
          <a:off x="1809750" y="157162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0.18675</cdr:x>
      <cdr:y>0.19775</cdr:y>
    </cdr:from>
    <cdr:to>
      <cdr:x>0.419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4767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0.62075</cdr:x>
      <cdr:y>0.19975</cdr:y>
    </cdr:from>
    <cdr:to>
      <cdr:x>0.9195</cdr:x>
      <cdr:y>0.283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44767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0.18675</cdr:x>
      <cdr:y>0.688</cdr:y>
    </cdr:from>
    <cdr:to>
      <cdr:x>0.4175</cdr:x>
      <cdr:y>0.77325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562100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0.6905</cdr:y>
    </cdr:from>
    <cdr:to>
      <cdr:x>0.9195</cdr:x>
      <cdr:y>0.77375</cdr:y>
    </cdr:to>
    <cdr:sp>
      <cdr:nvSpPr>
        <cdr:cNvPr id="4" name="TextBox 4"/>
        <cdr:cNvSpPr txBox="1">
          <a:spLocks noChangeArrowheads="1"/>
        </cdr:cNvSpPr>
      </cdr:nvSpPr>
      <cdr:spPr>
        <a:xfrm>
          <a:off x="1809750" y="157162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0.18675</cdr:x>
      <cdr:y>0.19775</cdr:y>
    </cdr:from>
    <cdr:to>
      <cdr:x>0.419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4767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0.62075</cdr:x>
      <cdr:y>0.19975</cdr:y>
    </cdr:from>
    <cdr:to>
      <cdr:x>0.9195</cdr:x>
      <cdr:y>0.283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44767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0.18675</cdr:x>
      <cdr:y>0.688</cdr:y>
    </cdr:from>
    <cdr:to>
      <cdr:x>0.4175</cdr:x>
      <cdr:y>0.77325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562100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0.6905</cdr:y>
    </cdr:from>
    <cdr:to>
      <cdr:x>0.9195</cdr:x>
      <cdr:y>0.77375</cdr:y>
    </cdr:to>
    <cdr:sp>
      <cdr:nvSpPr>
        <cdr:cNvPr id="4" name="TextBox 4"/>
        <cdr:cNvSpPr txBox="1">
          <a:spLocks noChangeArrowheads="1"/>
        </cdr:cNvSpPr>
      </cdr:nvSpPr>
      <cdr:spPr>
        <a:xfrm>
          <a:off x="1809750" y="157162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0.18675</cdr:x>
      <cdr:y>0.19775</cdr:y>
    </cdr:from>
    <cdr:to>
      <cdr:x>0.419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4767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0.62075</cdr:x>
      <cdr:y>0.19975</cdr:y>
    </cdr:from>
    <cdr:to>
      <cdr:x>0.9195</cdr:x>
      <cdr:y>0.283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44767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0.18675</cdr:x>
      <cdr:y>0.688</cdr:y>
    </cdr:from>
    <cdr:to>
      <cdr:x>0.4175</cdr:x>
      <cdr:y>0.77325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562100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0.6905</cdr:y>
    </cdr:from>
    <cdr:to>
      <cdr:x>0.9195</cdr:x>
      <cdr:y>0.77375</cdr:y>
    </cdr:to>
    <cdr:sp>
      <cdr:nvSpPr>
        <cdr:cNvPr id="4" name="TextBox 4"/>
        <cdr:cNvSpPr txBox="1">
          <a:spLocks noChangeArrowheads="1"/>
        </cdr:cNvSpPr>
      </cdr:nvSpPr>
      <cdr:spPr>
        <a:xfrm>
          <a:off x="1809750" y="157162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0.18675</cdr:x>
      <cdr:y>0.19775</cdr:y>
    </cdr:from>
    <cdr:to>
      <cdr:x>0.419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4767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0.62075</cdr:x>
      <cdr:y>0.19975</cdr:y>
    </cdr:from>
    <cdr:to>
      <cdr:x>0.9195</cdr:x>
      <cdr:y>0.283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44767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0.18675</cdr:x>
      <cdr:y>0.688</cdr:y>
    </cdr:from>
    <cdr:to>
      <cdr:x>0.4175</cdr:x>
      <cdr:y>0.77325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562100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0.6905</cdr:y>
    </cdr:from>
    <cdr:to>
      <cdr:x>0.9195</cdr:x>
      <cdr:y>0.77375</cdr:y>
    </cdr:to>
    <cdr:sp>
      <cdr:nvSpPr>
        <cdr:cNvPr id="4" name="TextBox 4"/>
        <cdr:cNvSpPr txBox="1">
          <a:spLocks noChangeArrowheads="1"/>
        </cdr:cNvSpPr>
      </cdr:nvSpPr>
      <cdr:spPr>
        <a:xfrm>
          <a:off x="1809750" y="157162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0.18675</cdr:x>
      <cdr:y>0.19775</cdr:y>
    </cdr:from>
    <cdr:to>
      <cdr:x>0.419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4767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0.62075</cdr:x>
      <cdr:y>0.19975</cdr:y>
    </cdr:from>
    <cdr:to>
      <cdr:x>0.9195</cdr:x>
      <cdr:y>0.283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44767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0.18675</cdr:x>
      <cdr:y>0.688</cdr:y>
    </cdr:from>
    <cdr:to>
      <cdr:x>0.4175</cdr:x>
      <cdr:y>0.77325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562100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0.6905</cdr:y>
    </cdr:from>
    <cdr:to>
      <cdr:x>0.9195</cdr:x>
      <cdr:y>0.77375</cdr:y>
    </cdr:to>
    <cdr:sp>
      <cdr:nvSpPr>
        <cdr:cNvPr id="4" name="TextBox 4"/>
        <cdr:cNvSpPr txBox="1">
          <a:spLocks noChangeArrowheads="1"/>
        </cdr:cNvSpPr>
      </cdr:nvSpPr>
      <cdr:spPr>
        <a:xfrm>
          <a:off x="1809750" y="157162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0.18575</cdr:y>
    </cdr:from>
    <cdr:to>
      <cdr:x>0.4195</cdr:x>
      <cdr:y>0.27175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19100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0.621</cdr:x>
      <cdr:y>0.1875</cdr:y>
    </cdr:from>
    <cdr:to>
      <cdr:x>0.91925</cdr:x>
      <cdr:y>0.27175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419100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0.1875</cdr:x>
      <cdr:y>0.6815</cdr:y>
    </cdr:from>
    <cdr:to>
      <cdr:x>0.418</cdr:x>
      <cdr:y>0.76775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543050"/>
          <a:ext cx="561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0.684</cdr:y>
    </cdr:from>
    <cdr:to>
      <cdr:x>0.91925</cdr:x>
      <cdr:y>0.7685</cdr:y>
    </cdr:to>
    <cdr:sp>
      <cdr:nvSpPr>
        <cdr:cNvPr id="4" name="TextBox 4"/>
        <cdr:cNvSpPr txBox="1">
          <a:spLocks noChangeArrowheads="1"/>
        </cdr:cNvSpPr>
      </cdr:nvSpPr>
      <cdr:spPr>
        <a:xfrm>
          <a:off x="1800225" y="154305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0.18675</cdr:x>
      <cdr:y>0.19775</cdr:y>
    </cdr:from>
    <cdr:to>
      <cdr:x>0.419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4767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0.62075</cdr:x>
      <cdr:y>0.19975</cdr:y>
    </cdr:from>
    <cdr:to>
      <cdr:x>0.9195</cdr:x>
      <cdr:y>0.283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44767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0.18675</cdr:x>
      <cdr:y>0.688</cdr:y>
    </cdr:from>
    <cdr:to>
      <cdr:x>0.4175</cdr:x>
      <cdr:y>0.77325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562100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0.6905</cdr:y>
    </cdr:from>
    <cdr:to>
      <cdr:x>0.9195</cdr:x>
      <cdr:y>0.77375</cdr:y>
    </cdr:to>
    <cdr:sp>
      <cdr:nvSpPr>
        <cdr:cNvPr id="4" name="TextBox 4"/>
        <cdr:cNvSpPr txBox="1">
          <a:spLocks noChangeArrowheads="1"/>
        </cdr:cNvSpPr>
      </cdr:nvSpPr>
      <cdr:spPr>
        <a:xfrm>
          <a:off x="1809750" y="157162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0.18675</cdr:x>
      <cdr:y>0.19775</cdr:y>
    </cdr:from>
    <cdr:to>
      <cdr:x>0.419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4767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0.62075</cdr:x>
      <cdr:y>0.19975</cdr:y>
    </cdr:from>
    <cdr:to>
      <cdr:x>0.9195</cdr:x>
      <cdr:y>0.283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44767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0.18675</cdr:x>
      <cdr:y>0.688</cdr:y>
    </cdr:from>
    <cdr:to>
      <cdr:x>0.4175</cdr:x>
      <cdr:y>0.77325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562100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0.6905</cdr:y>
    </cdr:from>
    <cdr:to>
      <cdr:x>0.9195</cdr:x>
      <cdr:y>0.77375</cdr:y>
    </cdr:to>
    <cdr:sp>
      <cdr:nvSpPr>
        <cdr:cNvPr id="4" name="TextBox 4"/>
        <cdr:cNvSpPr txBox="1">
          <a:spLocks noChangeArrowheads="1"/>
        </cdr:cNvSpPr>
      </cdr:nvSpPr>
      <cdr:spPr>
        <a:xfrm>
          <a:off x="1809750" y="157162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0.18675</cdr:x>
      <cdr:y>0.19775</cdr:y>
    </cdr:from>
    <cdr:to>
      <cdr:x>0.419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4767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0.62075</cdr:x>
      <cdr:y>0.19975</cdr:y>
    </cdr:from>
    <cdr:to>
      <cdr:x>0.9195</cdr:x>
      <cdr:y>0.283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44767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0.18675</cdr:x>
      <cdr:y>0.688</cdr:y>
    </cdr:from>
    <cdr:to>
      <cdr:x>0.4175</cdr:x>
      <cdr:y>0.77325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562100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0.6905</cdr:y>
    </cdr:from>
    <cdr:to>
      <cdr:x>0.9195</cdr:x>
      <cdr:y>0.77375</cdr:y>
    </cdr:to>
    <cdr:sp>
      <cdr:nvSpPr>
        <cdr:cNvPr id="4" name="TextBox 4"/>
        <cdr:cNvSpPr txBox="1">
          <a:spLocks noChangeArrowheads="1"/>
        </cdr:cNvSpPr>
      </cdr:nvSpPr>
      <cdr:spPr>
        <a:xfrm>
          <a:off x="1809750" y="157162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0.18675</cdr:x>
      <cdr:y>0.19775</cdr:y>
    </cdr:from>
    <cdr:to>
      <cdr:x>0.419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4767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0.62075</cdr:x>
      <cdr:y>0.19975</cdr:y>
    </cdr:from>
    <cdr:to>
      <cdr:x>0.9195</cdr:x>
      <cdr:y>0.283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44767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0.18675</cdr:x>
      <cdr:y>0.688</cdr:y>
    </cdr:from>
    <cdr:to>
      <cdr:x>0.4175</cdr:x>
      <cdr:y>0.77325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562100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0.6905</cdr:y>
    </cdr:from>
    <cdr:to>
      <cdr:x>0.9195</cdr:x>
      <cdr:y>0.77375</cdr:y>
    </cdr:to>
    <cdr:sp>
      <cdr:nvSpPr>
        <cdr:cNvPr id="4" name="TextBox 4"/>
        <cdr:cNvSpPr txBox="1">
          <a:spLocks noChangeArrowheads="1"/>
        </cdr:cNvSpPr>
      </cdr:nvSpPr>
      <cdr:spPr>
        <a:xfrm>
          <a:off x="1809750" y="157162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0.1905</cdr:x>
      <cdr:y>0.19775</cdr:y>
    </cdr:from>
    <cdr:to>
      <cdr:x>0.421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47675"/>
          <a:ext cx="552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0.6215</cdr:x>
      <cdr:y>0.19975</cdr:y>
    </cdr:from>
    <cdr:to>
      <cdr:x>0.918</cdr:x>
      <cdr:y>0.283</cdr:y>
    </cdr:to>
    <cdr:sp>
      <cdr:nvSpPr>
        <cdr:cNvPr id="2" name="TextBox 2"/>
        <cdr:cNvSpPr txBox="1">
          <a:spLocks noChangeArrowheads="1"/>
        </cdr:cNvSpPr>
      </cdr:nvSpPr>
      <cdr:spPr>
        <a:xfrm>
          <a:off x="1495425" y="447675"/>
          <a:ext cx="714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0.1905</cdr:x>
      <cdr:y>0.688</cdr:y>
    </cdr:from>
    <cdr:to>
      <cdr:x>0.41975</cdr:x>
      <cdr:y>0.77325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562100"/>
          <a:ext cx="552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0.73775</cdr:x>
      <cdr:y>0.6905</cdr:y>
    </cdr:from>
    <cdr:to>
      <cdr:x>0.918</cdr:x>
      <cdr:y>0.77375</cdr:y>
    </cdr:to>
    <cdr:sp>
      <cdr:nvSpPr>
        <cdr:cNvPr id="4" name="TextBox 4"/>
        <cdr:cNvSpPr txBox="1">
          <a:spLocks noChangeArrowheads="1"/>
        </cdr:cNvSpPr>
      </cdr:nvSpPr>
      <cdr:spPr>
        <a:xfrm>
          <a:off x="1771650" y="1571625"/>
          <a:ext cx="438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/>
            <a:t>ROD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</cdr:x>
      <cdr:y>0.197</cdr:y>
    </cdr:from>
    <cdr:to>
      <cdr:x>0.4185</cdr:x>
      <cdr:y>0.2825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47675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0.6205</cdr:x>
      <cdr:y>0.199</cdr:y>
    </cdr:from>
    <cdr:to>
      <cdr:x>0.91975</cdr:x>
      <cdr:y>0.2825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447675"/>
          <a:ext cx="742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0.186</cdr:x>
      <cdr:y>0.68875</cdr:y>
    </cdr:from>
    <cdr:to>
      <cdr:x>0.417</cdr:x>
      <cdr:y>0.77425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571625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0.69125</cdr:y>
    </cdr:from>
    <cdr:to>
      <cdr:x>0.91975</cdr:x>
      <cdr:y>0.77475</cdr:y>
    </cdr:to>
    <cdr:sp>
      <cdr:nvSpPr>
        <cdr:cNvPr id="4" name="TextBox 4"/>
        <cdr:cNvSpPr txBox="1">
          <a:spLocks noChangeArrowheads="1"/>
        </cdr:cNvSpPr>
      </cdr:nvSpPr>
      <cdr:spPr>
        <a:xfrm>
          <a:off x="1819275" y="157162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  <cdr:relSizeAnchor xmlns:cdr="http://schemas.openxmlformats.org/drawingml/2006/chartDrawing">
    <cdr:from>
      <cdr:x>0.186</cdr:x>
      <cdr:y>0.197</cdr:y>
    </cdr:from>
    <cdr:to>
      <cdr:x>0.4185</cdr:x>
      <cdr:y>0.2825</cdr:y>
    </cdr:to>
    <cdr:sp>
      <cdr:nvSpPr>
        <cdr:cNvPr id="5" name="TextBox 5"/>
        <cdr:cNvSpPr txBox="1">
          <a:spLocks noChangeArrowheads="1"/>
        </cdr:cNvSpPr>
      </cdr:nvSpPr>
      <cdr:spPr>
        <a:xfrm>
          <a:off x="457200" y="447675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0.6205</cdr:x>
      <cdr:y>0.199</cdr:y>
    </cdr:from>
    <cdr:to>
      <cdr:x>0.91975</cdr:x>
      <cdr:y>0.2825</cdr:y>
    </cdr:to>
    <cdr:sp>
      <cdr:nvSpPr>
        <cdr:cNvPr id="6" name="TextBox 6"/>
        <cdr:cNvSpPr txBox="1">
          <a:spLocks noChangeArrowheads="1"/>
        </cdr:cNvSpPr>
      </cdr:nvSpPr>
      <cdr:spPr>
        <a:xfrm>
          <a:off x="1524000" y="447675"/>
          <a:ext cx="742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0.186</cdr:x>
      <cdr:y>0.68875</cdr:y>
    </cdr:from>
    <cdr:to>
      <cdr:x>0.417</cdr:x>
      <cdr:y>0.77425</cdr:y>
    </cdr:to>
    <cdr:sp>
      <cdr:nvSpPr>
        <cdr:cNvPr id="7" name="TextBox 7"/>
        <cdr:cNvSpPr txBox="1">
          <a:spLocks noChangeArrowheads="1"/>
        </cdr:cNvSpPr>
      </cdr:nvSpPr>
      <cdr:spPr>
        <a:xfrm>
          <a:off x="457200" y="1571625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0.69125</cdr:y>
    </cdr:from>
    <cdr:to>
      <cdr:x>0.91975</cdr:x>
      <cdr:y>0.77475</cdr:y>
    </cdr:to>
    <cdr:sp>
      <cdr:nvSpPr>
        <cdr:cNvPr id="8" name="TextBox 8"/>
        <cdr:cNvSpPr txBox="1">
          <a:spLocks noChangeArrowheads="1"/>
        </cdr:cNvSpPr>
      </cdr:nvSpPr>
      <cdr:spPr>
        <a:xfrm>
          <a:off x="1819275" y="157162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19050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609600" y="447675"/>
        <a:ext cx="24574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9</xdr:col>
      <xdr:colOff>19050</xdr:colOff>
      <xdr:row>15</xdr:row>
      <xdr:rowOff>9525</xdr:rowOff>
    </xdr:to>
    <xdr:graphicFrame>
      <xdr:nvGraphicFramePr>
        <xdr:cNvPr id="2" name="Chart 2"/>
        <xdr:cNvGraphicFramePr/>
      </xdr:nvGraphicFramePr>
      <xdr:xfrm>
        <a:off x="3048000" y="447675"/>
        <a:ext cx="24574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13</xdr:col>
      <xdr:colOff>19050</xdr:colOff>
      <xdr:row>15</xdr:row>
      <xdr:rowOff>9525</xdr:rowOff>
    </xdr:to>
    <xdr:graphicFrame>
      <xdr:nvGraphicFramePr>
        <xdr:cNvPr id="3" name="Chart 3"/>
        <xdr:cNvGraphicFramePr/>
      </xdr:nvGraphicFramePr>
      <xdr:xfrm>
        <a:off x="5486400" y="447675"/>
        <a:ext cx="24574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5</xdr:col>
      <xdr:colOff>19050</xdr:colOff>
      <xdr:row>29</xdr:row>
      <xdr:rowOff>9525</xdr:rowOff>
    </xdr:to>
    <xdr:graphicFrame>
      <xdr:nvGraphicFramePr>
        <xdr:cNvPr id="4" name="Chart 4"/>
        <xdr:cNvGraphicFramePr/>
      </xdr:nvGraphicFramePr>
      <xdr:xfrm>
        <a:off x="609600" y="2714625"/>
        <a:ext cx="245745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15</xdr:row>
      <xdr:rowOff>0</xdr:rowOff>
    </xdr:from>
    <xdr:to>
      <xdr:col>9</xdr:col>
      <xdr:colOff>19050</xdr:colOff>
      <xdr:row>29</xdr:row>
      <xdr:rowOff>9525</xdr:rowOff>
    </xdr:to>
    <xdr:graphicFrame>
      <xdr:nvGraphicFramePr>
        <xdr:cNvPr id="5" name="Chart 5"/>
        <xdr:cNvGraphicFramePr/>
      </xdr:nvGraphicFramePr>
      <xdr:xfrm>
        <a:off x="3048000" y="2714625"/>
        <a:ext cx="2457450" cy="2276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15</xdr:row>
      <xdr:rowOff>0</xdr:rowOff>
    </xdr:from>
    <xdr:to>
      <xdr:col>13</xdr:col>
      <xdr:colOff>19050</xdr:colOff>
      <xdr:row>29</xdr:row>
      <xdr:rowOff>9525</xdr:rowOff>
    </xdr:to>
    <xdr:graphicFrame>
      <xdr:nvGraphicFramePr>
        <xdr:cNvPr id="6" name="Chart 6"/>
        <xdr:cNvGraphicFramePr/>
      </xdr:nvGraphicFramePr>
      <xdr:xfrm>
        <a:off x="5486400" y="2714625"/>
        <a:ext cx="2457450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5</xdr:col>
      <xdr:colOff>19050</xdr:colOff>
      <xdr:row>43</xdr:row>
      <xdr:rowOff>9525</xdr:rowOff>
    </xdr:to>
    <xdr:graphicFrame>
      <xdr:nvGraphicFramePr>
        <xdr:cNvPr id="7" name="Chart 7"/>
        <xdr:cNvGraphicFramePr/>
      </xdr:nvGraphicFramePr>
      <xdr:xfrm>
        <a:off x="609600" y="4981575"/>
        <a:ext cx="2457450" cy="2276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19050</xdr:colOff>
      <xdr:row>43</xdr:row>
      <xdr:rowOff>9525</xdr:rowOff>
    </xdr:to>
    <xdr:graphicFrame>
      <xdr:nvGraphicFramePr>
        <xdr:cNvPr id="8" name="Chart 8"/>
        <xdr:cNvGraphicFramePr/>
      </xdr:nvGraphicFramePr>
      <xdr:xfrm>
        <a:off x="3048000" y="4981575"/>
        <a:ext cx="2457450" cy="2276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13</xdr:col>
      <xdr:colOff>19050</xdr:colOff>
      <xdr:row>43</xdr:row>
      <xdr:rowOff>9525</xdr:rowOff>
    </xdr:to>
    <xdr:graphicFrame>
      <xdr:nvGraphicFramePr>
        <xdr:cNvPr id="9" name="Chart 9"/>
        <xdr:cNvGraphicFramePr/>
      </xdr:nvGraphicFramePr>
      <xdr:xfrm>
        <a:off x="5486400" y="4981575"/>
        <a:ext cx="2457450" cy="2276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5</xdr:col>
      <xdr:colOff>19050</xdr:colOff>
      <xdr:row>57</xdr:row>
      <xdr:rowOff>9525</xdr:rowOff>
    </xdr:to>
    <xdr:graphicFrame>
      <xdr:nvGraphicFramePr>
        <xdr:cNvPr id="10" name="Chart 10"/>
        <xdr:cNvGraphicFramePr/>
      </xdr:nvGraphicFramePr>
      <xdr:xfrm>
        <a:off x="609600" y="7248525"/>
        <a:ext cx="2457450" cy="2276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19050</xdr:colOff>
      <xdr:row>43</xdr:row>
      <xdr:rowOff>0</xdr:rowOff>
    </xdr:from>
    <xdr:to>
      <xdr:col>8</xdr:col>
      <xdr:colOff>600075</xdr:colOff>
      <xdr:row>57</xdr:row>
      <xdr:rowOff>9525</xdr:rowOff>
    </xdr:to>
    <xdr:graphicFrame>
      <xdr:nvGraphicFramePr>
        <xdr:cNvPr id="11" name="Chart 13"/>
        <xdr:cNvGraphicFramePr/>
      </xdr:nvGraphicFramePr>
      <xdr:xfrm>
        <a:off x="3067050" y="7248525"/>
        <a:ext cx="2409825" cy="2276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600075</xdr:colOff>
      <xdr:row>42</xdr:row>
      <xdr:rowOff>152400</xdr:rowOff>
    </xdr:from>
    <xdr:to>
      <xdr:col>13</xdr:col>
      <xdr:colOff>19050</xdr:colOff>
      <xdr:row>57</xdr:row>
      <xdr:rowOff>9525</xdr:rowOff>
    </xdr:to>
    <xdr:graphicFrame>
      <xdr:nvGraphicFramePr>
        <xdr:cNvPr id="12" name="Chart 14"/>
        <xdr:cNvGraphicFramePr/>
      </xdr:nvGraphicFramePr>
      <xdr:xfrm>
        <a:off x="5476875" y="7239000"/>
        <a:ext cx="2466975" cy="2286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438150</xdr:colOff>
      <xdr:row>10</xdr:row>
      <xdr:rowOff>133350</xdr:rowOff>
    </xdr:to>
    <xdr:graphicFrame>
      <xdr:nvGraphicFramePr>
        <xdr:cNvPr id="1" name="Chart 1"/>
        <xdr:cNvGraphicFramePr/>
      </xdr:nvGraphicFramePr>
      <xdr:xfrm>
        <a:off x="609600" y="0"/>
        <a:ext cx="28765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0</xdr:row>
      <xdr:rowOff>0</xdr:rowOff>
    </xdr:from>
    <xdr:to>
      <xdr:col>14</xdr:col>
      <xdr:colOff>590550</xdr:colOff>
      <xdr:row>10</xdr:row>
      <xdr:rowOff>133350</xdr:rowOff>
    </xdr:to>
    <xdr:graphicFrame>
      <xdr:nvGraphicFramePr>
        <xdr:cNvPr id="2" name="Chart 3"/>
        <xdr:cNvGraphicFramePr/>
      </xdr:nvGraphicFramePr>
      <xdr:xfrm>
        <a:off x="6315075" y="0"/>
        <a:ext cx="280987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438150</xdr:colOff>
      <xdr:row>0</xdr:row>
      <xdr:rowOff>0</xdr:rowOff>
    </xdr:from>
    <xdr:to>
      <xdr:col>10</xdr:col>
      <xdr:colOff>238125</xdr:colOff>
      <xdr:row>10</xdr:row>
      <xdr:rowOff>133350</xdr:rowOff>
    </xdr:to>
    <xdr:graphicFrame>
      <xdr:nvGraphicFramePr>
        <xdr:cNvPr id="3" name="Chart 4"/>
        <xdr:cNvGraphicFramePr/>
      </xdr:nvGraphicFramePr>
      <xdr:xfrm>
        <a:off x="3486150" y="0"/>
        <a:ext cx="2847975" cy="1752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10</xdr:row>
      <xdr:rowOff>133350</xdr:rowOff>
    </xdr:from>
    <xdr:to>
      <xdr:col>5</xdr:col>
      <xdr:colOff>438150</xdr:colOff>
      <xdr:row>22</xdr:row>
      <xdr:rowOff>57150</xdr:rowOff>
    </xdr:to>
    <xdr:graphicFrame>
      <xdr:nvGraphicFramePr>
        <xdr:cNvPr id="4" name="Chart 5"/>
        <xdr:cNvGraphicFramePr/>
      </xdr:nvGraphicFramePr>
      <xdr:xfrm>
        <a:off x="609600" y="1752600"/>
        <a:ext cx="287655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428625</xdr:colOff>
      <xdr:row>10</xdr:row>
      <xdr:rowOff>133350</xdr:rowOff>
    </xdr:from>
    <xdr:to>
      <xdr:col>10</xdr:col>
      <xdr:colOff>228600</xdr:colOff>
      <xdr:row>22</xdr:row>
      <xdr:rowOff>57150</xdr:rowOff>
    </xdr:to>
    <xdr:graphicFrame>
      <xdr:nvGraphicFramePr>
        <xdr:cNvPr id="5" name="Chart 6"/>
        <xdr:cNvGraphicFramePr/>
      </xdr:nvGraphicFramePr>
      <xdr:xfrm>
        <a:off x="3476625" y="1752600"/>
        <a:ext cx="2847975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219075</xdr:colOff>
      <xdr:row>10</xdr:row>
      <xdr:rowOff>133350</xdr:rowOff>
    </xdr:from>
    <xdr:to>
      <xdr:col>15</xdr:col>
      <xdr:colOff>0</xdr:colOff>
      <xdr:row>22</xdr:row>
      <xdr:rowOff>57150</xdr:rowOff>
    </xdr:to>
    <xdr:graphicFrame>
      <xdr:nvGraphicFramePr>
        <xdr:cNvPr id="6" name="Chart 7"/>
        <xdr:cNvGraphicFramePr/>
      </xdr:nvGraphicFramePr>
      <xdr:xfrm>
        <a:off x="6315075" y="1752600"/>
        <a:ext cx="2809875" cy="186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22</xdr:row>
      <xdr:rowOff>38100</xdr:rowOff>
    </xdr:from>
    <xdr:to>
      <xdr:col>5</xdr:col>
      <xdr:colOff>428625</xdr:colOff>
      <xdr:row>33</xdr:row>
      <xdr:rowOff>123825</xdr:rowOff>
    </xdr:to>
    <xdr:graphicFrame>
      <xdr:nvGraphicFramePr>
        <xdr:cNvPr id="7" name="Chart 8"/>
        <xdr:cNvGraphicFramePr/>
      </xdr:nvGraphicFramePr>
      <xdr:xfrm>
        <a:off x="609600" y="3600450"/>
        <a:ext cx="2867025" cy="1866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428625</xdr:colOff>
      <xdr:row>22</xdr:row>
      <xdr:rowOff>38100</xdr:rowOff>
    </xdr:from>
    <xdr:to>
      <xdr:col>10</xdr:col>
      <xdr:colOff>228600</xdr:colOff>
      <xdr:row>33</xdr:row>
      <xdr:rowOff>114300</xdr:rowOff>
    </xdr:to>
    <xdr:graphicFrame>
      <xdr:nvGraphicFramePr>
        <xdr:cNvPr id="8" name="Chart 9"/>
        <xdr:cNvGraphicFramePr/>
      </xdr:nvGraphicFramePr>
      <xdr:xfrm>
        <a:off x="3476625" y="3600450"/>
        <a:ext cx="2847975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219075</xdr:colOff>
      <xdr:row>22</xdr:row>
      <xdr:rowOff>38100</xdr:rowOff>
    </xdr:from>
    <xdr:to>
      <xdr:col>15</xdr:col>
      <xdr:colOff>0</xdr:colOff>
      <xdr:row>33</xdr:row>
      <xdr:rowOff>104775</xdr:rowOff>
    </xdr:to>
    <xdr:graphicFrame>
      <xdr:nvGraphicFramePr>
        <xdr:cNvPr id="9" name="Chart 10"/>
        <xdr:cNvGraphicFramePr/>
      </xdr:nvGraphicFramePr>
      <xdr:xfrm>
        <a:off x="6315075" y="3600450"/>
        <a:ext cx="2809875" cy="1847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33</xdr:row>
      <xdr:rowOff>123825</xdr:rowOff>
    </xdr:from>
    <xdr:to>
      <xdr:col>5</xdr:col>
      <xdr:colOff>428625</xdr:colOff>
      <xdr:row>45</xdr:row>
      <xdr:rowOff>85725</xdr:rowOff>
    </xdr:to>
    <xdr:graphicFrame>
      <xdr:nvGraphicFramePr>
        <xdr:cNvPr id="10" name="Chart 11"/>
        <xdr:cNvGraphicFramePr/>
      </xdr:nvGraphicFramePr>
      <xdr:xfrm>
        <a:off x="619125" y="5467350"/>
        <a:ext cx="2857500" cy="1905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428625</xdr:colOff>
      <xdr:row>33</xdr:row>
      <xdr:rowOff>123825</xdr:rowOff>
    </xdr:from>
    <xdr:to>
      <xdr:col>10</xdr:col>
      <xdr:colOff>219075</xdr:colOff>
      <xdr:row>45</xdr:row>
      <xdr:rowOff>85725</xdr:rowOff>
    </xdr:to>
    <xdr:graphicFrame>
      <xdr:nvGraphicFramePr>
        <xdr:cNvPr id="11" name="Chart 12"/>
        <xdr:cNvGraphicFramePr/>
      </xdr:nvGraphicFramePr>
      <xdr:xfrm>
        <a:off x="3476625" y="5467350"/>
        <a:ext cx="2838450" cy="1905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219075</xdr:colOff>
      <xdr:row>33</xdr:row>
      <xdr:rowOff>104775</xdr:rowOff>
    </xdr:from>
    <xdr:to>
      <xdr:col>15</xdr:col>
      <xdr:colOff>0</xdr:colOff>
      <xdr:row>45</xdr:row>
      <xdr:rowOff>95250</xdr:rowOff>
    </xdr:to>
    <xdr:graphicFrame>
      <xdr:nvGraphicFramePr>
        <xdr:cNvPr id="12" name="Chart 13"/>
        <xdr:cNvGraphicFramePr/>
      </xdr:nvGraphicFramePr>
      <xdr:xfrm>
        <a:off x="6315075" y="5448300"/>
        <a:ext cx="2809875" cy="1933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0.05225</cdr:x>
      <cdr:y>0.01925</cdr:y>
    </cdr:from>
    <cdr:to>
      <cdr:x>0.942</cdr:x>
      <cdr:y>0.99375</cdr:y>
    </cdr:to>
    <cdr:graphicFrame>
      <cdr:nvGraphicFramePr>
        <cdr:cNvPr id="1" name="Chart 1"/>
        <cdr:cNvGraphicFramePr/>
      </cdr:nvGraphicFramePr>
      <cdr:xfrm>
        <a:off x="485775" y="104775"/>
        <a:ext cx="8286750" cy="55816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0.1815</cdr:y>
    </cdr:from>
    <cdr:to>
      <cdr:x>0.4195</cdr:x>
      <cdr:y>0.26825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09575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0.621</cdr:x>
      <cdr:y>0.18325</cdr:y>
    </cdr:from>
    <cdr:to>
      <cdr:x>0.91925</cdr:x>
      <cdr:y>0.26825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40957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0.1875</cdr:x>
      <cdr:y>0.68075</cdr:y>
    </cdr:from>
    <cdr:to>
      <cdr:x>0.418</cdr:x>
      <cdr:y>0.76775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543050"/>
          <a:ext cx="561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0.68325</cdr:y>
    </cdr:from>
    <cdr:to>
      <cdr:x>0.91925</cdr:x>
      <cdr:y>0.76825</cdr:y>
    </cdr:to>
    <cdr:sp>
      <cdr:nvSpPr>
        <cdr:cNvPr id="4" name="TextBox 4"/>
        <cdr:cNvSpPr txBox="1">
          <a:spLocks noChangeArrowheads="1"/>
        </cdr:cNvSpPr>
      </cdr:nvSpPr>
      <cdr:spPr>
        <a:xfrm>
          <a:off x="1800225" y="154305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6</xdr:col>
      <xdr:colOff>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9525" y="161925"/>
        <a:ext cx="36480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1</xdr:row>
      <xdr:rowOff>0</xdr:rowOff>
    </xdr:from>
    <xdr:to>
      <xdr:col>11</xdr:col>
      <xdr:colOff>590550</xdr:colOff>
      <xdr:row>17</xdr:row>
      <xdr:rowOff>133350</xdr:rowOff>
    </xdr:to>
    <xdr:graphicFrame>
      <xdr:nvGraphicFramePr>
        <xdr:cNvPr id="2" name="Chart 2"/>
        <xdr:cNvGraphicFramePr/>
      </xdr:nvGraphicFramePr>
      <xdr:xfrm>
        <a:off x="3648075" y="161925"/>
        <a:ext cx="36480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133350</xdr:rowOff>
    </xdr:from>
    <xdr:to>
      <xdr:col>6</xdr:col>
      <xdr:colOff>9525</xdr:colOff>
      <xdr:row>35</xdr:row>
      <xdr:rowOff>28575</xdr:rowOff>
    </xdr:to>
    <xdr:graphicFrame>
      <xdr:nvGraphicFramePr>
        <xdr:cNvPr id="3" name="Chart 3"/>
        <xdr:cNvGraphicFramePr/>
      </xdr:nvGraphicFramePr>
      <xdr:xfrm>
        <a:off x="0" y="2886075"/>
        <a:ext cx="366712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17</xdr:row>
      <xdr:rowOff>133350</xdr:rowOff>
    </xdr:from>
    <xdr:to>
      <xdr:col>11</xdr:col>
      <xdr:colOff>590550</xdr:colOff>
      <xdr:row>35</xdr:row>
      <xdr:rowOff>28575</xdr:rowOff>
    </xdr:to>
    <xdr:graphicFrame>
      <xdr:nvGraphicFramePr>
        <xdr:cNvPr id="4" name="Chart 4"/>
        <xdr:cNvGraphicFramePr/>
      </xdr:nvGraphicFramePr>
      <xdr:xfrm>
        <a:off x="3657600" y="2886075"/>
        <a:ext cx="363855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28575</xdr:rowOff>
    </xdr:from>
    <xdr:to>
      <xdr:col>6</xdr:col>
      <xdr:colOff>19050</xdr:colOff>
      <xdr:row>52</xdr:row>
      <xdr:rowOff>19050</xdr:rowOff>
    </xdr:to>
    <xdr:graphicFrame>
      <xdr:nvGraphicFramePr>
        <xdr:cNvPr id="5" name="Chart 5"/>
        <xdr:cNvGraphicFramePr/>
      </xdr:nvGraphicFramePr>
      <xdr:xfrm>
        <a:off x="0" y="5695950"/>
        <a:ext cx="36766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35</xdr:row>
      <xdr:rowOff>38100</xdr:rowOff>
    </xdr:from>
    <xdr:to>
      <xdr:col>11</xdr:col>
      <xdr:colOff>590550</xdr:colOff>
      <xdr:row>52</xdr:row>
      <xdr:rowOff>28575</xdr:rowOff>
    </xdr:to>
    <xdr:graphicFrame>
      <xdr:nvGraphicFramePr>
        <xdr:cNvPr id="6" name="Chart 6"/>
        <xdr:cNvGraphicFramePr/>
      </xdr:nvGraphicFramePr>
      <xdr:xfrm>
        <a:off x="3657600" y="5705475"/>
        <a:ext cx="36385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52</xdr:row>
      <xdr:rowOff>19050</xdr:rowOff>
    </xdr:from>
    <xdr:to>
      <xdr:col>6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0" y="8439150"/>
        <a:ext cx="3657600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600075</xdr:colOff>
      <xdr:row>52</xdr:row>
      <xdr:rowOff>19050</xdr:rowOff>
    </xdr:from>
    <xdr:to>
      <xdr:col>11</xdr:col>
      <xdr:colOff>600075</xdr:colOff>
      <xdr:row>69</xdr:row>
      <xdr:rowOff>9525</xdr:rowOff>
    </xdr:to>
    <xdr:graphicFrame>
      <xdr:nvGraphicFramePr>
        <xdr:cNvPr id="8" name="Chart 8"/>
        <xdr:cNvGraphicFramePr/>
      </xdr:nvGraphicFramePr>
      <xdr:xfrm>
        <a:off x="3648075" y="8439150"/>
        <a:ext cx="36576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5</xdr:col>
      <xdr:colOff>590550</xdr:colOff>
      <xdr:row>85</xdr:row>
      <xdr:rowOff>133350</xdr:rowOff>
    </xdr:to>
    <xdr:graphicFrame>
      <xdr:nvGraphicFramePr>
        <xdr:cNvPr id="9" name="Chart 9"/>
        <xdr:cNvGraphicFramePr/>
      </xdr:nvGraphicFramePr>
      <xdr:xfrm>
        <a:off x="0" y="11172825"/>
        <a:ext cx="3638550" cy="2724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600075</xdr:colOff>
      <xdr:row>69</xdr:row>
      <xdr:rowOff>9525</xdr:rowOff>
    </xdr:from>
    <xdr:to>
      <xdr:col>12</xdr:col>
      <xdr:colOff>0</xdr:colOff>
      <xdr:row>85</xdr:row>
      <xdr:rowOff>142875</xdr:rowOff>
    </xdr:to>
    <xdr:graphicFrame>
      <xdr:nvGraphicFramePr>
        <xdr:cNvPr id="10" name="Chart 10"/>
        <xdr:cNvGraphicFramePr/>
      </xdr:nvGraphicFramePr>
      <xdr:xfrm>
        <a:off x="3648075" y="11182350"/>
        <a:ext cx="3667125" cy="2724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85</xdr:row>
      <xdr:rowOff>133350</xdr:rowOff>
    </xdr:from>
    <xdr:to>
      <xdr:col>5</xdr:col>
      <xdr:colOff>590550</xdr:colOff>
      <xdr:row>102</xdr:row>
      <xdr:rowOff>28575</xdr:rowOff>
    </xdr:to>
    <xdr:graphicFrame>
      <xdr:nvGraphicFramePr>
        <xdr:cNvPr id="11" name="Chart 11"/>
        <xdr:cNvGraphicFramePr/>
      </xdr:nvGraphicFramePr>
      <xdr:xfrm>
        <a:off x="0" y="13896975"/>
        <a:ext cx="3638550" cy="2647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590550</xdr:colOff>
      <xdr:row>85</xdr:row>
      <xdr:rowOff>142875</xdr:rowOff>
    </xdr:from>
    <xdr:to>
      <xdr:col>12</xdr:col>
      <xdr:colOff>0</xdr:colOff>
      <xdr:row>102</xdr:row>
      <xdr:rowOff>19050</xdr:rowOff>
    </xdr:to>
    <xdr:graphicFrame>
      <xdr:nvGraphicFramePr>
        <xdr:cNvPr id="12" name="Chart 12"/>
        <xdr:cNvGraphicFramePr/>
      </xdr:nvGraphicFramePr>
      <xdr:xfrm>
        <a:off x="3638550" y="13906500"/>
        <a:ext cx="3676650" cy="2628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0.19875</cdr:y>
    </cdr:from>
    <cdr:to>
      <cdr:x>0.4195</cdr:x>
      <cdr:y>0.28375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4767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0.621</cdr:x>
      <cdr:y>0.20075</cdr:y>
    </cdr:from>
    <cdr:to>
      <cdr:x>0.91925</cdr:x>
      <cdr:y>0.28375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44767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0.1875</cdr:x>
      <cdr:y>0.6875</cdr:y>
    </cdr:from>
    <cdr:to>
      <cdr:x>0.418</cdr:x>
      <cdr:y>0.7725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552575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0.69</cdr:y>
    </cdr:from>
    <cdr:to>
      <cdr:x>0.91925</cdr:x>
      <cdr:y>0.77325</cdr:y>
    </cdr:to>
    <cdr:sp>
      <cdr:nvSpPr>
        <cdr:cNvPr id="4" name="TextBox 4"/>
        <cdr:cNvSpPr txBox="1">
          <a:spLocks noChangeArrowheads="1"/>
        </cdr:cNvSpPr>
      </cdr:nvSpPr>
      <cdr:spPr>
        <a:xfrm>
          <a:off x="1800225" y="156210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0.19875</cdr:y>
    </cdr:from>
    <cdr:to>
      <cdr:x>0.4195</cdr:x>
      <cdr:y>0.28375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4767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0.621</cdr:x>
      <cdr:y>0.20075</cdr:y>
    </cdr:from>
    <cdr:to>
      <cdr:x>0.91925</cdr:x>
      <cdr:y>0.28375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44767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0.1875</cdr:x>
      <cdr:y>0.6875</cdr:y>
    </cdr:from>
    <cdr:to>
      <cdr:x>0.418</cdr:x>
      <cdr:y>0.7725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552575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0.69</cdr:y>
    </cdr:from>
    <cdr:to>
      <cdr:x>0.91925</cdr:x>
      <cdr:y>0.77325</cdr:y>
    </cdr:to>
    <cdr:sp>
      <cdr:nvSpPr>
        <cdr:cNvPr id="4" name="TextBox 4"/>
        <cdr:cNvSpPr txBox="1">
          <a:spLocks noChangeArrowheads="1"/>
        </cdr:cNvSpPr>
      </cdr:nvSpPr>
      <cdr:spPr>
        <a:xfrm>
          <a:off x="1800225" y="156210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0.19875</cdr:y>
    </cdr:from>
    <cdr:to>
      <cdr:x>0.4195</cdr:x>
      <cdr:y>0.28375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4767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0.621</cdr:x>
      <cdr:y>0.20075</cdr:y>
    </cdr:from>
    <cdr:to>
      <cdr:x>0.91925</cdr:x>
      <cdr:y>0.28375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44767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0.1875</cdr:x>
      <cdr:y>0.6875</cdr:y>
    </cdr:from>
    <cdr:to>
      <cdr:x>0.418</cdr:x>
      <cdr:y>0.7725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552575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0.69</cdr:y>
    </cdr:from>
    <cdr:to>
      <cdr:x>0.91925</cdr:x>
      <cdr:y>0.77325</cdr:y>
    </cdr:to>
    <cdr:sp>
      <cdr:nvSpPr>
        <cdr:cNvPr id="4" name="TextBox 4"/>
        <cdr:cNvSpPr txBox="1">
          <a:spLocks noChangeArrowheads="1"/>
        </cdr:cNvSpPr>
      </cdr:nvSpPr>
      <cdr:spPr>
        <a:xfrm>
          <a:off x="1800225" y="156210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0.19875</cdr:y>
    </cdr:from>
    <cdr:to>
      <cdr:x>0.4195</cdr:x>
      <cdr:y>0.28375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4767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0.621</cdr:x>
      <cdr:y>0.20075</cdr:y>
    </cdr:from>
    <cdr:to>
      <cdr:x>0.91925</cdr:x>
      <cdr:y>0.28375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44767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0.1875</cdr:x>
      <cdr:y>0.6875</cdr:y>
    </cdr:from>
    <cdr:to>
      <cdr:x>0.418</cdr:x>
      <cdr:y>0.7725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552575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0.69</cdr:y>
    </cdr:from>
    <cdr:to>
      <cdr:x>0.91925</cdr:x>
      <cdr:y>0.77325</cdr:y>
    </cdr:to>
    <cdr:sp>
      <cdr:nvSpPr>
        <cdr:cNvPr id="4" name="TextBox 4"/>
        <cdr:cNvSpPr txBox="1">
          <a:spLocks noChangeArrowheads="1"/>
        </cdr:cNvSpPr>
      </cdr:nvSpPr>
      <cdr:spPr>
        <a:xfrm>
          <a:off x="1800225" y="156210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0.19875</cdr:y>
    </cdr:from>
    <cdr:to>
      <cdr:x>0.4195</cdr:x>
      <cdr:y>0.28375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4767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0.621</cdr:x>
      <cdr:y>0.20075</cdr:y>
    </cdr:from>
    <cdr:to>
      <cdr:x>0.91925</cdr:x>
      <cdr:y>0.28375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44767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0.1875</cdr:x>
      <cdr:y>0.6875</cdr:y>
    </cdr:from>
    <cdr:to>
      <cdr:x>0.418</cdr:x>
      <cdr:y>0.7725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552575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0.69</cdr:y>
    </cdr:from>
    <cdr:to>
      <cdr:x>0.91925</cdr:x>
      <cdr:y>0.77325</cdr:y>
    </cdr:to>
    <cdr:sp>
      <cdr:nvSpPr>
        <cdr:cNvPr id="4" name="TextBox 4"/>
        <cdr:cNvSpPr txBox="1">
          <a:spLocks noChangeArrowheads="1"/>
        </cdr:cNvSpPr>
      </cdr:nvSpPr>
      <cdr:spPr>
        <a:xfrm>
          <a:off x="1800225" y="156210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0.19875</cdr:y>
    </cdr:from>
    <cdr:to>
      <cdr:x>0.4195</cdr:x>
      <cdr:y>0.28375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4767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DISC</a:t>
          </a:r>
        </a:p>
      </cdr:txBody>
    </cdr:sp>
  </cdr:relSizeAnchor>
  <cdr:relSizeAnchor xmlns:cdr="http://schemas.openxmlformats.org/drawingml/2006/chartDrawing">
    <cdr:from>
      <cdr:x>0.621</cdr:x>
      <cdr:y>0.20075</cdr:y>
    </cdr:from>
    <cdr:to>
      <cdr:x>0.91925</cdr:x>
      <cdr:y>0.28375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44767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SPHERE</a:t>
          </a:r>
        </a:p>
      </cdr:txBody>
    </cdr:sp>
  </cdr:relSizeAnchor>
  <cdr:relSizeAnchor xmlns:cdr="http://schemas.openxmlformats.org/drawingml/2006/chartDrawing">
    <cdr:from>
      <cdr:x>0.1875</cdr:x>
      <cdr:y>0.6875</cdr:y>
    </cdr:from>
    <cdr:to>
      <cdr:x>0.418</cdr:x>
      <cdr:y>0.7725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552575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BLADE</a:t>
          </a:r>
        </a:p>
      </cdr:txBody>
    </cdr:sp>
  </cdr:relSizeAnchor>
  <cdr:relSizeAnchor xmlns:cdr="http://schemas.openxmlformats.org/drawingml/2006/chartDrawing">
    <cdr:from>
      <cdr:x>0.738</cdr:x>
      <cdr:y>0.69</cdr:y>
    </cdr:from>
    <cdr:to>
      <cdr:x>0.91925</cdr:x>
      <cdr:y>0.77325</cdr:y>
    </cdr:to>
    <cdr:sp>
      <cdr:nvSpPr>
        <cdr:cNvPr id="4" name="TextBox 4"/>
        <cdr:cNvSpPr txBox="1">
          <a:spLocks noChangeArrowheads="1"/>
        </cdr:cNvSpPr>
      </cdr:nvSpPr>
      <cdr:spPr>
        <a:xfrm>
          <a:off x="1800225" y="156210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ROD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44"/>
  <sheetViews>
    <sheetView showGridLines="0" showZeros="0" tabSelected="1" workbookViewId="0" topLeftCell="A63">
      <selection activeCell="D81" sqref="D81"/>
    </sheetView>
  </sheetViews>
  <sheetFormatPr defaultColWidth="9.140625" defaultRowHeight="10.5" customHeight="1"/>
  <cols>
    <col min="1" max="1" width="7.57421875" style="2" customWidth="1"/>
    <col min="2" max="2" width="9.8515625" style="2" customWidth="1"/>
    <col min="3" max="11" width="7.28125" style="4" customWidth="1"/>
    <col min="12" max="12" width="6.7109375" style="2" customWidth="1"/>
    <col min="13" max="13" width="6.140625" style="2" customWidth="1"/>
    <col min="14" max="14" width="6.00390625" style="2" customWidth="1"/>
    <col min="15" max="15" width="0.2890625" style="2" hidden="1" customWidth="1"/>
    <col min="16" max="16" width="9.140625" style="2" customWidth="1"/>
    <col min="17" max="17" width="7.28125" style="2" customWidth="1"/>
    <col min="18" max="18" width="6.8515625" style="2" customWidth="1"/>
    <col min="19" max="19" width="7.57421875" style="2" customWidth="1"/>
    <col min="20" max="20" width="6.8515625" style="2" customWidth="1"/>
    <col min="21" max="21" width="7.140625" style="2" customWidth="1"/>
    <col min="22" max="22" width="7.00390625" style="2" customWidth="1"/>
    <col min="23" max="23" width="7.421875" style="2" customWidth="1"/>
    <col min="24" max="16384" width="9.140625" style="2" customWidth="1"/>
  </cols>
  <sheetData>
    <row r="1" spans="1:34" ht="39" customHeight="1" thickBot="1">
      <c r="A1" s="7"/>
      <c r="B1" s="7"/>
      <c r="C1" s="7"/>
      <c r="D1" s="37" t="s">
        <v>23</v>
      </c>
      <c r="E1" s="7"/>
      <c r="F1" s="7"/>
      <c r="G1" s="7"/>
      <c r="H1" s="7"/>
      <c r="I1" s="46" t="s">
        <v>19</v>
      </c>
      <c r="J1" s="19"/>
      <c r="K1" s="46"/>
      <c r="L1" s="46" t="s">
        <v>20</v>
      </c>
      <c r="M1" s="46"/>
      <c r="N1" s="46" t="s">
        <v>21</v>
      </c>
      <c r="O1" s="46"/>
      <c r="P1" s="46"/>
      <c r="Q1" s="7"/>
      <c r="R1" s="7"/>
      <c r="S1" s="7"/>
      <c r="T1" s="7"/>
      <c r="U1" s="7"/>
      <c r="V1" s="7"/>
      <c r="W1" s="7"/>
      <c r="X1" s="7"/>
      <c r="Y1" s="7"/>
      <c r="Z1" s="8"/>
      <c r="AA1" s="8"/>
      <c r="AB1" s="8"/>
      <c r="AC1" s="8"/>
      <c r="AD1" s="8"/>
      <c r="AE1" s="8"/>
      <c r="AF1" s="8"/>
      <c r="AG1" s="8"/>
      <c r="AH1" s="8"/>
    </row>
    <row r="2" spans="1:34" ht="10.5" customHeight="1" thickBot="1">
      <c r="A2" s="51" t="s">
        <v>22</v>
      </c>
      <c r="B2" s="52"/>
      <c r="C2" s="70" t="s">
        <v>25</v>
      </c>
      <c r="D2" s="71"/>
      <c r="E2" s="47" t="s">
        <v>26</v>
      </c>
      <c r="F2" s="50"/>
      <c r="G2" s="49" t="s">
        <v>27</v>
      </c>
      <c r="H2" s="48"/>
      <c r="I2" s="47" t="s">
        <v>28</v>
      </c>
      <c r="J2" s="4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/>
      <c r="AA2" s="8"/>
      <c r="AB2" s="8"/>
      <c r="AC2" s="8"/>
      <c r="AD2" s="8"/>
      <c r="AE2" s="8"/>
      <c r="AF2" s="8"/>
      <c r="AG2" s="8"/>
      <c r="AH2" s="8"/>
    </row>
    <row r="3" spans="1:34" ht="10.5" customHeight="1" thickBot="1">
      <c r="A3" s="7"/>
      <c r="B3" s="9"/>
      <c r="C3" s="22"/>
      <c r="D3" s="23"/>
      <c r="E3" s="24" t="s">
        <v>0</v>
      </c>
      <c r="F3" s="23"/>
      <c r="G3" s="23"/>
      <c r="H3" s="25"/>
      <c r="I3" s="7"/>
      <c r="J3" s="7"/>
      <c r="K3" s="7"/>
      <c r="L3" s="7"/>
      <c r="M3" s="7"/>
      <c r="N3" s="7"/>
      <c r="O3" s="59" t="s">
        <v>24</v>
      </c>
      <c r="P3" s="68" t="s">
        <v>0</v>
      </c>
      <c r="Q3" s="7"/>
      <c r="R3" s="7"/>
      <c r="S3" s="7"/>
      <c r="T3" s="7"/>
      <c r="U3" s="7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</row>
    <row r="4" spans="1:34" ht="10.5" customHeight="1">
      <c r="A4" s="7"/>
      <c r="B4" s="20" t="s">
        <v>2</v>
      </c>
      <c r="C4" s="26" t="s">
        <v>3</v>
      </c>
      <c r="D4" s="27" t="s">
        <v>4</v>
      </c>
      <c r="E4" s="27" t="s">
        <v>5</v>
      </c>
      <c r="F4" s="28" t="s">
        <v>8</v>
      </c>
      <c r="G4" s="29" t="s">
        <v>7</v>
      </c>
      <c r="H4" s="30" t="s">
        <v>6</v>
      </c>
      <c r="I4" s="7"/>
      <c r="J4" s="7"/>
      <c r="K4" s="7"/>
      <c r="L4" s="7"/>
      <c r="M4" s="7"/>
      <c r="N4" s="7"/>
      <c r="O4" s="60"/>
      <c r="P4" s="67" t="s">
        <v>30</v>
      </c>
      <c r="Q4" s="7"/>
      <c r="R4" s="7"/>
      <c r="S4" s="7"/>
      <c r="T4" s="7"/>
      <c r="U4" s="7"/>
      <c r="V4" s="7"/>
      <c r="W4" s="7"/>
      <c r="X4" s="7"/>
      <c r="Y4" s="7"/>
      <c r="Z4" s="8"/>
      <c r="AA4" s="8"/>
      <c r="AB4" s="8"/>
      <c r="AC4" s="8"/>
      <c r="AD4" s="8"/>
      <c r="AE4" s="8"/>
      <c r="AF4" s="8"/>
      <c r="AG4" s="8"/>
      <c r="AH4" s="8"/>
    </row>
    <row r="5" spans="1:34" ht="10.5" customHeight="1">
      <c r="A5" s="7"/>
      <c r="B5" s="21">
        <v>1</v>
      </c>
      <c r="C5" s="38"/>
      <c r="D5" s="39"/>
      <c r="E5" s="39"/>
      <c r="F5" s="40"/>
      <c r="G5" s="31" t="e">
        <f aca="true" t="shared" si="0" ref="G5:G19">+E5/D5</f>
        <v>#DIV/0!</v>
      </c>
      <c r="H5" s="32" t="e">
        <f aca="true" t="shared" si="1" ref="H5:H19">+D5/C5</f>
        <v>#DIV/0!</v>
      </c>
      <c r="I5" s="7"/>
      <c r="J5" s="7"/>
      <c r="K5" s="7"/>
      <c r="L5" s="7"/>
      <c r="M5" s="7"/>
      <c r="N5" s="7"/>
      <c r="O5" s="61" t="e">
        <f>(C5*D5*E5)/POWER(C5,3)</f>
        <v>#DIV/0!</v>
      </c>
      <c r="P5" s="64" t="e">
        <f>O5^(1/3)</f>
        <v>#DIV/0!</v>
      </c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  <c r="AH5" s="8"/>
    </row>
    <row r="6" spans="1:34" ht="10.5" customHeight="1">
      <c r="A6" s="7"/>
      <c r="B6" s="21">
        <v>2</v>
      </c>
      <c r="C6" s="38"/>
      <c r="D6" s="38"/>
      <c r="E6" s="38"/>
      <c r="F6" s="42"/>
      <c r="G6" s="31" t="e">
        <f t="shared" si="0"/>
        <v>#DIV/0!</v>
      </c>
      <c r="H6" s="32" t="e">
        <f t="shared" si="1"/>
        <v>#DIV/0!</v>
      </c>
      <c r="I6" s="7"/>
      <c r="J6" s="7"/>
      <c r="K6" s="7"/>
      <c r="L6" s="7"/>
      <c r="M6" s="7"/>
      <c r="N6" s="7"/>
      <c r="O6" s="61" t="e">
        <f aca="true" t="shared" si="2" ref="O6:O19">(C6*D6*E6)/POWER(C6,3)</f>
        <v>#DIV/0!</v>
      </c>
      <c r="P6" s="64" t="e">
        <f aca="true" t="shared" si="3" ref="P6:P19">O6^(1/3)</f>
        <v>#DIV/0!</v>
      </c>
      <c r="Q6" s="7"/>
      <c r="R6" s="7"/>
      <c r="S6" s="7"/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8"/>
      <c r="AG6" s="8"/>
      <c r="AH6" s="8"/>
    </row>
    <row r="7" spans="1:34" ht="10.5" customHeight="1">
      <c r="A7" s="7"/>
      <c r="B7" s="21">
        <v>3</v>
      </c>
      <c r="C7" s="38"/>
      <c r="D7" s="39"/>
      <c r="E7" s="41"/>
      <c r="F7" s="42"/>
      <c r="G7" s="31" t="e">
        <f t="shared" si="0"/>
        <v>#DIV/0!</v>
      </c>
      <c r="H7" s="32" t="e">
        <f t="shared" si="1"/>
        <v>#DIV/0!</v>
      </c>
      <c r="I7" s="7"/>
      <c r="J7" s="7"/>
      <c r="K7" s="7"/>
      <c r="L7" s="7"/>
      <c r="M7" s="7"/>
      <c r="N7" s="7"/>
      <c r="O7" s="61" t="e">
        <f t="shared" si="2"/>
        <v>#DIV/0!</v>
      </c>
      <c r="P7" s="64" t="e">
        <f t="shared" si="3"/>
        <v>#DIV/0!</v>
      </c>
      <c r="Q7" s="7"/>
      <c r="R7" s="7"/>
      <c r="S7" s="7"/>
      <c r="T7" s="7"/>
      <c r="U7" s="7"/>
      <c r="V7" s="7"/>
      <c r="W7" s="7"/>
      <c r="X7" s="7"/>
      <c r="Y7" s="7"/>
      <c r="Z7" s="8"/>
      <c r="AA7" s="8"/>
      <c r="AB7" s="8"/>
      <c r="AC7" s="8"/>
      <c r="AD7" s="8"/>
      <c r="AE7" s="8"/>
      <c r="AF7" s="8"/>
      <c r="AG7" s="8"/>
      <c r="AH7" s="8"/>
    </row>
    <row r="8" spans="1:34" ht="10.5" customHeight="1">
      <c r="A8" s="7"/>
      <c r="B8" s="21">
        <v>4</v>
      </c>
      <c r="C8" s="38"/>
      <c r="D8" s="39"/>
      <c r="E8" s="39"/>
      <c r="F8" s="40"/>
      <c r="G8" s="31" t="e">
        <f t="shared" si="0"/>
        <v>#DIV/0!</v>
      </c>
      <c r="H8" s="32" t="e">
        <f t="shared" si="1"/>
        <v>#DIV/0!</v>
      </c>
      <c r="I8" s="7"/>
      <c r="J8" s="7"/>
      <c r="K8" s="7"/>
      <c r="L8" s="7"/>
      <c r="M8" s="7"/>
      <c r="N8" s="7"/>
      <c r="O8" s="61" t="e">
        <f t="shared" si="2"/>
        <v>#DIV/0!</v>
      </c>
      <c r="P8" s="64" t="e">
        <f t="shared" si="3"/>
        <v>#DIV/0!</v>
      </c>
      <c r="Q8" s="7"/>
      <c r="R8" s="7"/>
      <c r="S8" s="7"/>
      <c r="T8" s="7"/>
      <c r="U8" s="7"/>
      <c r="V8" s="7"/>
      <c r="W8" s="7"/>
      <c r="X8" s="7"/>
      <c r="Y8" s="7"/>
      <c r="Z8" s="8"/>
      <c r="AA8" s="8"/>
      <c r="AB8" s="8"/>
      <c r="AC8" s="8"/>
      <c r="AD8" s="8"/>
      <c r="AE8" s="8"/>
      <c r="AF8" s="8"/>
      <c r="AG8" s="8"/>
      <c r="AH8" s="8"/>
    </row>
    <row r="9" spans="1:34" ht="10.5" customHeight="1">
      <c r="A9" s="7"/>
      <c r="B9" s="21">
        <v>5</v>
      </c>
      <c r="C9" s="38"/>
      <c r="D9" s="39"/>
      <c r="E9" s="41"/>
      <c r="F9" s="42"/>
      <c r="G9" s="31" t="e">
        <f t="shared" si="0"/>
        <v>#DIV/0!</v>
      </c>
      <c r="H9" s="32" t="e">
        <f t="shared" si="1"/>
        <v>#DIV/0!</v>
      </c>
      <c r="I9" s="7"/>
      <c r="J9" s="7"/>
      <c r="K9" s="7"/>
      <c r="L9" s="7"/>
      <c r="M9" s="7"/>
      <c r="N9" s="7"/>
      <c r="O9" s="61" t="e">
        <f t="shared" si="2"/>
        <v>#DIV/0!</v>
      </c>
      <c r="P9" s="64" t="e">
        <f t="shared" si="3"/>
        <v>#DIV/0!</v>
      </c>
      <c r="Q9" s="7"/>
      <c r="R9" s="7"/>
      <c r="S9" s="7"/>
      <c r="T9" s="7"/>
      <c r="U9" s="7"/>
      <c r="V9" s="7"/>
      <c r="W9" s="7"/>
      <c r="X9" s="7"/>
      <c r="Y9" s="7"/>
      <c r="Z9" s="8"/>
      <c r="AA9" s="8"/>
      <c r="AB9" s="8"/>
      <c r="AC9" s="8"/>
      <c r="AD9" s="8"/>
      <c r="AE9" s="8"/>
      <c r="AF9" s="8"/>
      <c r="AG9" s="8"/>
      <c r="AH9" s="8"/>
    </row>
    <row r="10" spans="1:34" ht="10.5" customHeight="1">
      <c r="A10" s="7"/>
      <c r="B10" s="21">
        <v>6</v>
      </c>
      <c r="C10" s="38"/>
      <c r="D10" s="39"/>
      <c r="E10" s="41"/>
      <c r="F10" s="42"/>
      <c r="G10" s="31" t="e">
        <f t="shared" si="0"/>
        <v>#DIV/0!</v>
      </c>
      <c r="H10" s="32" t="e">
        <f t="shared" si="1"/>
        <v>#DIV/0!</v>
      </c>
      <c r="I10" s="7"/>
      <c r="J10" s="7"/>
      <c r="K10" s="7"/>
      <c r="L10" s="7"/>
      <c r="M10" s="7"/>
      <c r="N10" s="7"/>
      <c r="O10" s="61" t="e">
        <f t="shared" si="2"/>
        <v>#DIV/0!</v>
      </c>
      <c r="P10" s="64" t="e">
        <f t="shared" si="3"/>
        <v>#DIV/0!</v>
      </c>
      <c r="Q10" s="7"/>
      <c r="R10" s="7"/>
      <c r="S10" s="7"/>
      <c r="T10" s="7"/>
      <c r="U10" s="7"/>
      <c r="V10" s="7"/>
      <c r="W10" s="7"/>
      <c r="X10" s="7"/>
      <c r="Y10" s="7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0.5" customHeight="1">
      <c r="A11" s="7"/>
      <c r="B11" s="21">
        <v>7</v>
      </c>
      <c r="C11" s="38"/>
      <c r="D11" s="39"/>
      <c r="E11" s="39"/>
      <c r="F11" s="40"/>
      <c r="G11" s="31" t="e">
        <f t="shared" si="0"/>
        <v>#DIV/0!</v>
      </c>
      <c r="H11" s="32" t="e">
        <f t="shared" si="1"/>
        <v>#DIV/0!</v>
      </c>
      <c r="I11" s="7"/>
      <c r="J11" s="7"/>
      <c r="K11" s="7"/>
      <c r="L11" s="7"/>
      <c r="M11" s="7"/>
      <c r="N11" s="7"/>
      <c r="O11" s="61" t="e">
        <f t="shared" si="2"/>
        <v>#DIV/0!</v>
      </c>
      <c r="P11" s="64" t="e">
        <f t="shared" si="3"/>
        <v>#DIV/0!</v>
      </c>
      <c r="Q11" s="7"/>
      <c r="R11" s="7"/>
      <c r="S11" s="7"/>
      <c r="T11" s="7"/>
      <c r="U11" s="7"/>
      <c r="V11" s="7"/>
      <c r="W11" s="7"/>
      <c r="X11" s="7"/>
      <c r="Y11" s="7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0.5" customHeight="1">
      <c r="A12" s="7"/>
      <c r="B12" s="21">
        <v>8</v>
      </c>
      <c r="C12" s="38"/>
      <c r="D12" s="39"/>
      <c r="E12" s="41"/>
      <c r="F12" s="42"/>
      <c r="G12" s="31" t="e">
        <f t="shared" si="0"/>
        <v>#DIV/0!</v>
      </c>
      <c r="H12" s="32" t="e">
        <f t="shared" si="1"/>
        <v>#DIV/0!</v>
      </c>
      <c r="I12" s="7"/>
      <c r="J12" s="7"/>
      <c r="K12" s="7"/>
      <c r="L12" s="7"/>
      <c r="M12" s="7"/>
      <c r="N12" s="7"/>
      <c r="O12" s="61" t="e">
        <f t="shared" si="2"/>
        <v>#DIV/0!</v>
      </c>
      <c r="P12" s="64" t="e">
        <f t="shared" si="3"/>
        <v>#DIV/0!</v>
      </c>
      <c r="Q12" s="7"/>
      <c r="R12" s="7"/>
      <c r="S12" s="7"/>
      <c r="T12" s="7"/>
      <c r="U12" s="7"/>
      <c r="V12" s="7"/>
      <c r="W12" s="7"/>
      <c r="X12" s="7"/>
      <c r="Y12" s="7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0.5" customHeight="1">
      <c r="A13" s="7"/>
      <c r="B13" s="21">
        <v>9</v>
      </c>
      <c r="C13" s="38"/>
      <c r="D13" s="39"/>
      <c r="E13" s="41"/>
      <c r="F13" s="42"/>
      <c r="G13" s="31" t="e">
        <f t="shared" si="0"/>
        <v>#DIV/0!</v>
      </c>
      <c r="H13" s="32" t="e">
        <f t="shared" si="1"/>
        <v>#DIV/0!</v>
      </c>
      <c r="I13" s="7"/>
      <c r="J13" s="7"/>
      <c r="K13" s="7"/>
      <c r="L13" s="7"/>
      <c r="M13" s="7"/>
      <c r="N13" s="7"/>
      <c r="O13" s="61" t="e">
        <f t="shared" si="2"/>
        <v>#DIV/0!</v>
      </c>
      <c r="P13" s="64" t="e">
        <f t="shared" si="3"/>
        <v>#DIV/0!</v>
      </c>
      <c r="Q13" s="7"/>
      <c r="R13" s="7"/>
      <c r="S13" s="7"/>
      <c r="T13" s="7"/>
      <c r="U13" s="7"/>
      <c r="V13" s="7"/>
      <c r="W13" s="7"/>
      <c r="X13" s="7"/>
      <c r="Y13" s="7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0.5" customHeight="1">
      <c r="A14" s="7"/>
      <c r="B14" s="21">
        <v>10</v>
      </c>
      <c r="C14" s="38"/>
      <c r="D14" s="39"/>
      <c r="E14" s="39"/>
      <c r="F14" s="40"/>
      <c r="G14" s="31" t="e">
        <f t="shared" si="0"/>
        <v>#DIV/0!</v>
      </c>
      <c r="H14" s="32" t="e">
        <f t="shared" si="1"/>
        <v>#DIV/0!</v>
      </c>
      <c r="I14" s="7"/>
      <c r="J14" s="7"/>
      <c r="K14" s="7"/>
      <c r="L14" s="7"/>
      <c r="M14" s="7"/>
      <c r="N14" s="7"/>
      <c r="O14" s="61" t="e">
        <f t="shared" si="2"/>
        <v>#DIV/0!</v>
      </c>
      <c r="P14" s="64" t="e">
        <f t="shared" si="3"/>
        <v>#DIV/0!</v>
      </c>
      <c r="Q14" s="7"/>
      <c r="R14" s="7"/>
      <c r="S14" s="7"/>
      <c r="T14" s="7"/>
      <c r="U14" s="7"/>
      <c r="V14" s="7"/>
      <c r="W14" s="7"/>
      <c r="X14" s="7"/>
      <c r="Y14" s="7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10.5" customHeight="1">
      <c r="A15" s="7"/>
      <c r="B15" s="21">
        <v>11</v>
      </c>
      <c r="C15" s="38"/>
      <c r="D15" s="39"/>
      <c r="E15" s="41"/>
      <c r="F15" s="42"/>
      <c r="G15" s="31" t="e">
        <f t="shared" si="0"/>
        <v>#DIV/0!</v>
      </c>
      <c r="H15" s="32" t="e">
        <f t="shared" si="1"/>
        <v>#DIV/0!</v>
      </c>
      <c r="I15" s="7"/>
      <c r="J15" s="7"/>
      <c r="K15" s="7"/>
      <c r="L15" s="7"/>
      <c r="M15" s="7"/>
      <c r="N15" s="7"/>
      <c r="O15" s="61" t="e">
        <f t="shared" si="2"/>
        <v>#DIV/0!</v>
      </c>
      <c r="P15" s="64" t="e">
        <f t="shared" si="3"/>
        <v>#DIV/0!</v>
      </c>
      <c r="Q15" s="7"/>
      <c r="R15" s="7"/>
      <c r="S15" s="7"/>
      <c r="T15" s="7"/>
      <c r="U15" s="7"/>
      <c r="V15" s="7"/>
      <c r="W15" s="7"/>
      <c r="X15" s="7"/>
      <c r="Y15" s="7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10.5" customHeight="1">
      <c r="A16" s="7"/>
      <c r="B16" s="21">
        <v>12</v>
      </c>
      <c r="C16" s="38"/>
      <c r="D16" s="39"/>
      <c r="E16" s="41"/>
      <c r="F16" s="42"/>
      <c r="G16" s="31" t="e">
        <f t="shared" si="0"/>
        <v>#DIV/0!</v>
      </c>
      <c r="H16" s="32" t="e">
        <f t="shared" si="1"/>
        <v>#DIV/0!</v>
      </c>
      <c r="I16" s="7"/>
      <c r="J16" s="7"/>
      <c r="K16" s="7"/>
      <c r="L16" s="7"/>
      <c r="M16" s="7"/>
      <c r="N16" s="7"/>
      <c r="O16" s="61" t="e">
        <f t="shared" si="2"/>
        <v>#DIV/0!</v>
      </c>
      <c r="P16" s="64" t="e">
        <f t="shared" si="3"/>
        <v>#DIV/0!</v>
      </c>
      <c r="Q16" s="7"/>
      <c r="R16" s="7"/>
      <c r="S16" s="7"/>
      <c r="T16" s="7"/>
      <c r="U16" s="7"/>
      <c r="V16" s="7"/>
      <c r="W16" s="7"/>
      <c r="X16" s="7"/>
      <c r="Y16" s="7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10.5" customHeight="1">
      <c r="A17" s="7"/>
      <c r="B17" s="21">
        <v>13</v>
      </c>
      <c r="C17" s="38"/>
      <c r="D17" s="39"/>
      <c r="E17" s="39"/>
      <c r="F17" s="40"/>
      <c r="G17" s="31" t="e">
        <f t="shared" si="0"/>
        <v>#DIV/0!</v>
      </c>
      <c r="H17" s="32" t="e">
        <f t="shared" si="1"/>
        <v>#DIV/0!</v>
      </c>
      <c r="I17" s="7"/>
      <c r="J17" s="7"/>
      <c r="K17" s="7"/>
      <c r="L17" s="7"/>
      <c r="M17" s="7"/>
      <c r="N17" s="7"/>
      <c r="O17" s="61" t="e">
        <f t="shared" si="2"/>
        <v>#DIV/0!</v>
      </c>
      <c r="P17" s="64" t="e">
        <f t="shared" si="3"/>
        <v>#DIV/0!</v>
      </c>
      <c r="Q17" s="7"/>
      <c r="R17" s="7"/>
      <c r="S17" s="7"/>
      <c r="T17" s="7"/>
      <c r="U17" s="7"/>
      <c r="V17" s="7"/>
      <c r="W17" s="7"/>
      <c r="X17" s="7"/>
      <c r="Y17" s="7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10.5" customHeight="1">
      <c r="A18" s="7"/>
      <c r="B18" s="21">
        <v>14</v>
      </c>
      <c r="C18" s="38"/>
      <c r="D18" s="39"/>
      <c r="E18" s="41"/>
      <c r="F18" s="42"/>
      <c r="G18" s="33" t="e">
        <f t="shared" si="0"/>
        <v>#DIV/0!</v>
      </c>
      <c r="H18" s="34" t="e">
        <f t="shared" si="1"/>
        <v>#DIV/0!</v>
      </c>
      <c r="I18" s="7"/>
      <c r="J18" s="7"/>
      <c r="K18" s="7"/>
      <c r="L18" s="7"/>
      <c r="M18" s="7"/>
      <c r="N18" s="7"/>
      <c r="O18" s="61" t="e">
        <f t="shared" si="2"/>
        <v>#DIV/0!</v>
      </c>
      <c r="P18" s="64" t="e">
        <f t="shared" si="3"/>
        <v>#DIV/0!</v>
      </c>
      <c r="Q18" s="7"/>
      <c r="R18" s="7"/>
      <c r="S18" s="7"/>
      <c r="T18" s="7"/>
      <c r="U18" s="7"/>
      <c r="V18" s="7"/>
      <c r="W18" s="7"/>
      <c r="X18" s="7"/>
      <c r="Y18" s="7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10.5" customHeight="1" thickBot="1">
      <c r="A19" s="7"/>
      <c r="B19" s="21">
        <v>15</v>
      </c>
      <c r="C19" s="38"/>
      <c r="D19" s="39"/>
      <c r="E19" s="41"/>
      <c r="F19" s="42"/>
      <c r="G19" s="35" t="e">
        <f t="shared" si="0"/>
        <v>#DIV/0!</v>
      </c>
      <c r="H19" s="36" t="e">
        <f t="shared" si="1"/>
        <v>#DIV/0!</v>
      </c>
      <c r="I19" s="7"/>
      <c r="J19" s="7"/>
      <c r="K19" s="7"/>
      <c r="L19" s="7"/>
      <c r="M19" s="7"/>
      <c r="N19" s="7"/>
      <c r="O19" s="62" t="e">
        <f t="shared" si="2"/>
        <v>#DIV/0!</v>
      </c>
      <c r="P19" s="64" t="e">
        <f t="shared" si="3"/>
        <v>#DIV/0!</v>
      </c>
      <c r="Q19" s="7"/>
      <c r="R19" s="7"/>
      <c r="S19" s="7"/>
      <c r="T19" s="7"/>
      <c r="U19" s="7"/>
      <c r="V19" s="7"/>
      <c r="W19" s="7"/>
      <c r="X19" s="7"/>
      <c r="Y19" s="7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10.5" customHeight="1" thickBot="1">
      <c r="A20" s="7"/>
      <c r="B20" s="7"/>
      <c r="C20" s="7">
        <f>COUNTIF(F5:F19,"=r")</f>
        <v>0</v>
      </c>
      <c r="D20" s="7">
        <f>COUNTIF(F5:F19,"=sr")</f>
        <v>0</v>
      </c>
      <c r="E20" s="7">
        <f>COUNTIF(F5:F19,"=sa")</f>
        <v>0</v>
      </c>
      <c r="F20" s="7">
        <f>COUNTIF(F5:F19,"=a")</f>
        <v>0</v>
      </c>
      <c r="G20" s="7"/>
      <c r="H20" s="7"/>
      <c r="I20" s="7"/>
      <c r="J20" s="7"/>
      <c r="K20" s="7"/>
      <c r="L20" s="7"/>
      <c r="M20" s="7"/>
      <c r="N20" s="8"/>
      <c r="O20" s="7"/>
      <c r="P20" s="65" t="e">
        <f>MEDIAN(P5:P18)</f>
        <v>#DIV/0!</v>
      </c>
      <c r="Q20" s="66" t="s">
        <v>31</v>
      </c>
      <c r="R20" s="7"/>
      <c r="S20" s="7"/>
      <c r="T20" s="7"/>
      <c r="U20" s="7"/>
      <c r="V20" s="7"/>
      <c r="W20" s="7"/>
      <c r="X20" s="7"/>
      <c r="Y20" s="7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10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58"/>
      <c r="Q21" s="7"/>
      <c r="R21" s="7"/>
      <c r="S21" s="7"/>
      <c r="T21" s="7"/>
      <c r="U21" s="7"/>
      <c r="V21" s="7"/>
      <c r="W21" s="7"/>
      <c r="X21" s="7"/>
      <c r="Y21" s="7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10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58"/>
      <c r="Q22" s="7"/>
      <c r="R22" s="7"/>
      <c r="S22" s="7"/>
      <c r="T22" s="7"/>
      <c r="U22" s="7"/>
      <c r="V22" s="7"/>
      <c r="W22" s="7"/>
      <c r="X22" s="7"/>
      <c r="Y22" s="7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10.5" customHeight="1" thickBot="1">
      <c r="A23" s="7"/>
      <c r="B23" s="9"/>
      <c r="C23" s="22"/>
      <c r="D23" s="23"/>
      <c r="E23" s="24" t="s">
        <v>1</v>
      </c>
      <c r="F23" s="23"/>
      <c r="G23" s="23"/>
      <c r="H23" s="25"/>
      <c r="I23" s="7"/>
      <c r="J23" s="7"/>
      <c r="K23" s="7"/>
      <c r="L23" s="7"/>
      <c r="M23" s="7"/>
      <c r="N23" s="7"/>
      <c r="O23" s="59" t="s">
        <v>24</v>
      </c>
      <c r="P23" s="68" t="s">
        <v>1</v>
      </c>
      <c r="Q23" s="7"/>
      <c r="R23" s="7"/>
      <c r="S23" s="7"/>
      <c r="T23" s="7"/>
      <c r="U23" s="7"/>
      <c r="V23" s="7"/>
      <c r="W23" s="7"/>
      <c r="X23" s="7"/>
      <c r="Y23" s="7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10.5" customHeight="1">
      <c r="A24" s="7"/>
      <c r="B24" s="20" t="s">
        <v>2</v>
      </c>
      <c r="C24" s="26" t="s">
        <v>3</v>
      </c>
      <c r="D24" s="27" t="s">
        <v>4</v>
      </c>
      <c r="E24" s="27" t="s">
        <v>5</v>
      </c>
      <c r="F24" s="28" t="s">
        <v>8</v>
      </c>
      <c r="G24" s="29" t="s">
        <v>7</v>
      </c>
      <c r="H24" s="30" t="s">
        <v>6</v>
      </c>
      <c r="I24" s="7"/>
      <c r="J24" s="7"/>
      <c r="K24" s="7"/>
      <c r="L24" s="7"/>
      <c r="M24" s="7"/>
      <c r="N24" s="7"/>
      <c r="O24" s="54"/>
      <c r="P24" s="67" t="s">
        <v>30</v>
      </c>
      <c r="Q24" s="7"/>
      <c r="R24" s="7"/>
      <c r="S24" s="7"/>
      <c r="T24" s="7"/>
      <c r="U24" s="7"/>
      <c r="V24" s="7"/>
      <c r="W24" s="7"/>
      <c r="X24" s="7"/>
      <c r="Y24" s="7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3" customFormat="1" ht="10.5" customHeight="1">
      <c r="A25" s="7"/>
      <c r="B25" s="21">
        <v>1</v>
      </c>
      <c r="C25" s="38">
        <v>29</v>
      </c>
      <c r="D25" s="39">
        <v>10</v>
      </c>
      <c r="E25" s="39">
        <v>3</v>
      </c>
      <c r="F25" s="40" t="s">
        <v>32</v>
      </c>
      <c r="G25" s="10">
        <f aca="true" t="shared" si="4" ref="G25:G39">+E25/D25</f>
        <v>0.3</v>
      </c>
      <c r="H25" s="11">
        <f aca="true" t="shared" si="5" ref="H25:H39">+D25/C25</f>
        <v>0.3448275862068966</v>
      </c>
      <c r="I25" s="7"/>
      <c r="J25" s="7"/>
      <c r="K25" s="7"/>
      <c r="L25" s="7"/>
      <c r="M25" s="7"/>
      <c r="N25" s="7"/>
      <c r="O25" s="56">
        <f>(C25*D25*E25)/POWER(C25,3)</f>
        <v>0.0356718192627824</v>
      </c>
      <c r="P25" s="64">
        <f>O25^(1/3)</f>
        <v>0.32918630032276</v>
      </c>
      <c r="Q25" s="7"/>
      <c r="R25" s="7"/>
      <c r="S25" s="7"/>
      <c r="T25" s="7"/>
      <c r="U25" s="7"/>
      <c r="V25" s="7"/>
      <c r="W25" s="7"/>
      <c r="X25" s="7"/>
      <c r="Y25" s="7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ht="10.5" customHeight="1">
      <c r="A26" s="7"/>
      <c r="B26" s="21">
        <v>2</v>
      </c>
      <c r="C26" s="38">
        <v>19</v>
      </c>
      <c r="D26" s="38">
        <v>14</v>
      </c>
      <c r="E26" s="38">
        <v>4</v>
      </c>
      <c r="F26" s="42" t="s">
        <v>33</v>
      </c>
      <c r="G26" s="10">
        <f t="shared" si="4"/>
        <v>0.2857142857142857</v>
      </c>
      <c r="H26" s="11">
        <f t="shared" si="5"/>
        <v>0.7368421052631579</v>
      </c>
      <c r="I26" s="7"/>
      <c r="J26" s="7"/>
      <c r="K26" s="7"/>
      <c r="L26" s="7"/>
      <c r="M26" s="7"/>
      <c r="N26" s="7"/>
      <c r="O26" s="56">
        <f aca="true" t="shared" si="6" ref="O26:O39">(C26*D26*E26)/POWER(C26,3)</f>
        <v>0.15512465373961218</v>
      </c>
      <c r="P26" s="64">
        <f aca="true" t="shared" si="7" ref="P26:P39">O26^(1/3)</f>
        <v>0.5373124970527856</v>
      </c>
      <c r="Q26" s="7"/>
      <c r="R26" s="7"/>
      <c r="S26" s="7"/>
      <c r="T26" s="7"/>
      <c r="U26" s="7"/>
      <c r="V26" s="7"/>
      <c r="W26" s="7"/>
      <c r="X26" s="7"/>
      <c r="Y26" s="7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10.5" customHeight="1">
      <c r="A27" s="7"/>
      <c r="B27" s="21">
        <v>3</v>
      </c>
      <c r="C27" s="38">
        <v>19</v>
      </c>
      <c r="D27" s="39">
        <v>15</v>
      </c>
      <c r="E27" s="41">
        <v>6</v>
      </c>
      <c r="F27" s="42" t="s">
        <v>34</v>
      </c>
      <c r="G27" s="10">
        <f t="shared" si="4"/>
        <v>0.4</v>
      </c>
      <c r="H27" s="11">
        <f t="shared" si="5"/>
        <v>0.7894736842105263</v>
      </c>
      <c r="I27" s="7"/>
      <c r="J27" s="7"/>
      <c r="K27" s="7"/>
      <c r="L27" s="7"/>
      <c r="M27" s="7"/>
      <c r="N27" s="7"/>
      <c r="O27" s="56">
        <f t="shared" si="6"/>
        <v>0.24930747922437674</v>
      </c>
      <c r="P27" s="64">
        <f t="shared" si="7"/>
        <v>0.6293783060159731</v>
      </c>
      <c r="Q27" s="7"/>
      <c r="R27" s="7"/>
      <c r="S27" s="7"/>
      <c r="T27" s="7"/>
      <c r="U27" s="7"/>
      <c r="V27" s="7"/>
      <c r="W27" s="7"/>
      <c r="X27" s="7"/>
      <c r="Y27" s="7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10.5" customHeight="1">
      <c r="A28" s="7"/>
      <c r="B28" s="21">
        <v>4</v>
      </c>
      <c r="C28" s="38">
        <v>17</v>
      </c>
      <c r="D28" s="39">
        <v>14</v>
      </c>
      <c r="E28" s="39">
        <v>7</v>
      </c>
      <c r="F28" s="42" t="s">
        <v>32</v>
      </c>
      <c r="G28" s="10">
        <f t="shared" si="4"/>
        <v>0.5</v>
      </c>
      <c r="H28" s="11">
        <f t="shared" si="5"/>
        <v>0.8235294117647058</v>
      </c>
      <c r="I28" s="7"/>
      <c r="J28" s="7"/>
      <c r="K28" s="7"/>
      <c r="L28" s="7"/>
      <c r="M28" s="7"/>
      <c r="N28" s="7"/>
      <c r="O28" s="56">
        <f t="shared" si="6"/>
        <v>0.3391003460207612</v>
      </c>
      <c r="P28" s="64">
        <f t="shared" si="7"/>
        <v>0.6973370566277941</v>
      </c>
      <c r="Q28" s="7"/>
      <c r="R28" s="7"/>
      <c r="S28" s="7"/>
      <c r="T28" s="7"/>
      <c r="U28" s="7"/>
      <c r="V28" s="7"/>
      <c r="W28" s="7"/>
      <c r="X28" s="7"/>
      <c r="Y28" s="7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10.5" customHeight="1">
      <c r="A29" s="7"/>
      <c r="B29" s="21">
        <v>5</v>
      </c>
      <c r="C29" s="38">
        <v>15</v>
      </c>
      <c r="D29" s="39">
        <v>12</v>
      </c>
      <c r="E29" s="41">
        <v>2</v>
      </c>
      <c r="F29" s="42" t="s">
        <v>32</v>
      </c>
      <c r="G29" s="10">
        <f t="shared" si="4"/>
        <v>0.16666666666666666</v>
      </c>
      <c r="H29" s="11">
        <f t="shared" si="5"/>
        <v>0.8</v>
      </c>
      <c r="I29" s="7"/>
      <c r="J29" s="7"/>
      <c r="K29" s="7"/>
      <c r="L29" s="7"/>
      <c r="M29" s="7"/>
      <c r="N29" s="7"/>
      <c r="O29" s="56">
        <f t="shared" si="6"/>
        <v>0.10666666666666667</v>
      </c>
      <c r="P29" s="64">
        <f t="shared" si="7"/>
        <v>0.4742524405986751</v>
      </c>
      <c r="Q29" s="7"/>
      <c r="R29" s="7"/>
      <c r="S29" s="7"/>
      <c r="T29" s="7"/>
      <c r="U29" s="7"/>
      <c r="V29" s="7"/>
      <c r="W29" s="7"/>
      <c r="X29" s="7"/>
      <c r="Y29" s="7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10.5" customHeight="1">
      <c r="A30" s="7"/>
      <c r="B30" s="21">
        <v>6</v>
      </c>
      <c r="C30" s="38">
        <v>25</v>
      </c>
      <c r="D30" s="39">
        <v>16</v>
      </c>
      <c r="E30" s="41">
        <v>7</v>
      </c>
      <c r="F30" s="42" t="s">
        <v>32</v>
      </c>
      <c r="G30" s="10">
        <f t="shared" si="4"/>
        <v>0.4375</v>
      </c>
      <c r="H30" s="11">
        <f t="shared" si="5"/>
        <v>0.64</v>
      </c>
      <c r="I30" s="7"/>
      <c r="J30" s="7"/>
      <c r="K30" s="7"/>
      <c r="L30" s="7"/>
      <c r="M30" s="7"/>
      <c r="N30" s="7"/>
      <c r="O30" s="56">
        <f t="shared" si="6"/>
        <v>0.1792</v>
      </c>
      <c r="P30" s="64">
        <f t="shared" si="7"/>
        <v>0.5637838985651914</v>
      </c>
      <c r="Q30" s="7"/>
      <c r="R30" s="7"/>
      <c r="S30" s="7"/>
      <c r="T30" s="7"/>
      <c r="U30" s="7"/>
      <c r="V30" s="7"/>
      <c r="W30" s="7"/>
      <c r="X30" s="7"/>
      <c r="Y30" s="7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10.5" customHeight="1">
      <c r="A31" s="7"/>
      <c r="B31" s="21">
        <v>7</v>
      </c>
      <c r="C31" s="38">
        <v>7</v>
      </c>
      <c r="D31" s="39">
        <v>6</v>
      </c>
      <c r="E31" s="39">
        <v>2</v>
      </c>
      <c r="F31" s="42" t="s">
        <v>32</v>
      </c>
      <c r="G31" s="10">
        <f t="shared" si="4"/>
        <v>0.3333333333333333</v>
      </c>
      <c r="H31" s="11">
        <f t="shared" si="5"/>
        <v>0.8571428571428571</v>
      </c>
      <c r="I31" s="7"/>
      <c r="J31" s="7"/>
      <c r="K31" s="7"/>
      <c r="L31" s="7"/>
      <c r="M31" s="7"/>
      <c r="N31" s="7"/>
      <c r="O31" s="56">
        <f t="shared" si="6"/>
        <v>0.24489795918367346</v>
      </c>
      <c r="P31" s="64">
        <f t="shared" si="7"/>
        <v>0.6256455914125556</v>
      </c>
      <c r="Q31" s="7"/>
      <c r="R31" s="17"/>
      <c r="S31" s="17"/>
      <c r="T31" s="17"/>
      <c r="U31" s="17"/>
      <c r="V31" s="17"/>
      <c r="W31" s="17"/>
      <c r="X31" s="17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10.5" customHeight="1">
      <c r="A32" s="7"/>
      <c r="B32" s="21">
        <v>8</v>
      </c>
      <c r="C32" s="38">
        <v>21</v>
      </c>
      <c r="D32" s="39">
        <v>11</v>
      </c>
      <c r="E32" s="41">
        <v>3</v>
      </c>
      <c r="F32" s="42" t="s">
        <v>32</v>
      </c>
      <c r="G32" s="10">
        <f t="shared" si="4"/>
        <v>0.2727272727272727</v>
      </c>
      <c r="H32" s="11">
        <f t="shared" si="5"/>
        <v>0.5238095238095238</v>
      </c>
      <c r="I32" s="7"/>
      <c r="J32" s="7"/>
      <c r="K32" s="7"/>
      <c r="L32" s="7"/>
      <c r="M32" s="7"/>
      <c r="N32" s="7"/>
      <c r="O32" s="56">
        <f t="shared" si="6"/>
        <v>0.07482993197278912</v>
      </c>
      <c r="P32" s="64">
        <f t="shared" si="7"/>
        <v>0.4213973337903764</v>
      </c>
      <c r="Q32" s="7"/>
      <c r="R32" s="17"/>
      <c r="S32" s="17"/>
      <c r="T32" s="17"/>
      <c r="U32" s="17"/>
      <c r="V32" s="17"/>
      <c r="W32" s="17"/>
      <c r="X32" s="17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10.5" customHeight="1">
      <c r="A33" s="7"/>
      <c r="B33" s="21">
        <v>9</v>
      </c>
      <c r="C33" s="38">
        <v>24</v>
      </c>
      <c r="D33" s="39">
        <v>12</v>
      </c>
      <c r="E33" s="41">
        <v>3</v>
      </c>
      <c r="F33" s="42" t="s">
        <v>33</v>
      </c>
      <c r="G33" s="10">
        <f t="shared" si="4"/>
        <v>0.25</v>
      </c>
      <c r="H33" s="11">
        <f t="shared" si="5"/>
        <v>0.5</v>
      </c>
      <c r="I33" s="7"/>
      <c r="J33" s="7"/>
      <c r="K33" s="7"/>
      <c r="L33" s="7"/>
      <c r="M33" s="7"/>
      <c r="N33" s="7"/>
      <c r="O33" s="56">
        <f t="shared" si="6"/>
        <v>0.0625</v>
      </c>
      <c r="P33" s="64">
        <f t="shared" si="7"/>
        <v>0.3968502629920499</v>
      </c>
      <c r="Q33" s="7"/>
      <c r="R33" s="17"/>
      <c r="S33" s="17"/>
      <c r="T33" s="17"/>
      <c r="U33" s="17"/>
      <c r="V33" s="17"/>
      <c r="W33" s="17"/>
      <c r="X33" s="17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0.5" customHeight="1">
      <c r="A34" s="7"/>
      <c r="B34" s="21">
        <v>10</v>
      </c>
      <c r="C34" s="38">
        <v>9</v>
      </c>
      <c r="D34" s="39">
        <v>8</v>
      </c>
      <c r="E34" s="39">
        <v>6</v>
      </c>
      <c r="F34" s="43" t="s">
        <v>32</v>
      </c>
      <c r="G34" s="10">
        <f t="shared" si="4"/>
        <v>0.75</v>
      </c>
      <c r="H34" s="11">
        <f t="shared" si="5"/>
        <v>0.8888888888888888</v>
      </c>
      <c r="I34" s="7"/>
      <c r="J34" s="7"/>
      <c r="K34" s="7"/>
      <c r="L34" s="7"/>
      <c r="M34" s="7"/>
      <c r="N34" s="7"/>
      <c r="O34" s="56">
        <f t="shared" si="6"/>
        <v>0.5925925925925926</v>
      </c>
      <c r="P34" s="64">
        <f t="shared" si="7"/>
        <v>0.8399473665965821</v>
      </c>
      <c r="Q34" s="7"/>
      <c r="R34" s="17"/>
      <c r="S34" s="17"/>
      <c r="T34" s="17"/>
      <c r="U34" s="17"/>
      <c r="V34" s="17"/>
      <c r="W34" s="17"/>
      <c r="X34" s="17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0.5" customHeight="1">
      <c r="A35" s="7"/>
      <c r="B35" s="21">
        <v>11</v>
      </c>
      <c r="C35" s="38">
        <v>18</v>
      </c>
      <c r="D35" s="39">
        <v>11</v>
      </c>
      <c r="E35" s="41">
        <v>5</v>
      </c>
      <c r="F35" s="44" t="s">
        <v>35</v>
      </c>
      <c r="G35" s="10">
        <f t="shared" si="4"/>
        <v>0.45454545454545453</v>
      </c>
      <c r="H35" s="11">
        <f t="shared" si="5"/>
        <v>0.6111111111111112</v>
      </c>
      <c r="I35" s="7"/>
      <c r="J35" s="7"/>
      <c r="K35" s="7"/>
      <c r="L35" s="7"/>
      <c r="M35" s="7"/>
      <c r="N35" s="7"/>
      <c r="O35" s="56">
        <f t="shared" si="6"/>
        <v>0.1697530864197531</v>
      </c>
      <c r="P35" s="64">
        <f t="shared" si="7"/>
        <v>0.5536974963403313</v>
      </c>
      <c r="Q35" s="7"/>
      <c r="R35" s="17"/>
      <c r="S35" s="17"/>
      <c r="T35" s="17"/>
      <c r="U35" s="17"/>
      <c r="V35" s="17"/>
      <c r="W35" s="17"/>
      <c r="X35" s="17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0.5" customHeight="1">
      <c r="A36" s="7"/>
      <c r="B36" s="21">
        <v>12</v>
      </c>
      <c r="C36" s="38">
        <v>9</v>
      </c>
      <c r="D36" s="39">
        <v>8</v>
      </c>
      <c r="E36" s="41">
        <v>2</v>
      </c>
      <c r="F36" s="44" t="s">
        <v>34</v>
      </c>
      <c r="G36" s="10">
        <f t="shared" si="4"/>
        <v>0.25</v>
      </c>
      <c r="H36" s="11">
        <f t="shared" si="5"/>
        <v>0.8888888888888888</v>
      </c>
      <c r="I36" s="7"/>
      <c r="J36" s="7"/>
      <c r="K36" s="7"/>
      <c r="L36" s="7"/>
      <c r="M36" s="7"/>
      <c r="N36" s="7"/>
      <c r="O36" s="56">
        <f t="shared" si="6"/>
        <v>0.19753086419753085</v>
      </c>
      <c r="P36" s="64">
        <f t="shared" si="7"/>
        <v>0.5823869764908659</v>
      </c>
      <c r="Q36" s="7"/>
      <c r="R36" s="17"/>
      <c r="S36" s="17"/>
      <c r="T36" s="17"/>
      <c r="U36" s="17"/>
      <c r="V36" s="17"/>
      <c r="W36" s="17"/>
      <c r="X36" s="17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0.5" customHeight="1">
      <c r="A37" s="7"/>
      <c r="B37" s="21">
        <v>13</v>
      </c>
      <c r="C37" s="38">
        <v>6</v>
      </c>
      <c r="D37" s="39">
        <v>5</v>
      </c>
      <c r="E37" s="39">
        <v>4</v>
      </c>
      <c r="F37" s="44" t="s">
        <v>32</v>
      </c>
      <c r="G37" s="10">
        <f t="shared" si="4"/>
        <v>0.8</v>
      </c>
      <c r="H37" s="11">
        <f t="shared" si="5"/>
        <v>0.8333333333333334</v>
      </c>
      <c r="I37" s="7"/>
      <c r="J37" s="7"/>
      <c r="K37" s="7"/>
      <c r="L37" s="7"/>
      <c r="M37" s="7"/>
      <c r="N37" s="7"/>
      <c r="O37" s="56">
        <f t="shared" si="6"/>
        <v>0.5555555555555556</v>
      </c>
      <c r="P37" s="64">
        <f t="shared" si="7"/>
        <v>0.8220706914434901</v>
      </c>
      <c r="Q37" s="7"/>
      <c r="R37" s="17"/>
      <c r="S37" s="17"/>
      <c r="T37" s="17"/>
      <c r="U37" s="17"/>
      <c r="V37" s="17"/>
      <c r="W37" s="17"/>
      <c r="X37" s="17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s="1" customFormat="1" ht="10.5" customHeight="1">
      <c r="A38" s="7"/>
      <c r="B38" s="21">
        <v>14</v>
      </c>
      <c r="C38" s="38">
        <v>71</v>
      </c>
      <c r="D38" s="39">
        <v>47</v>
      </c>
      <c r="E38" s="41">
        <v>11</v>
      </c>
      <c r="F38" s="44" t="s">
        <v>33</v>
      </c>
      <c r="G38" s="12">
        <f t="shared" si="4"/>
        <v>0.23404255319148937</v>
      </c>
      <c r="H38" s="13">
        <f t="shared" si="5"/>
        <v>0.6619718309859155</v>
      </c>
      <c r="I38" s="7"/>
      <c r="J38" s="7"/>
      <c r="K38" s="7"/>
      <c r="L38" s="7"/>
      <c r="M38" s="7"/>
      <c r="N38" s="7"/>
      <c r="O38" s="56">
        <f t="shared" si="6"/>
        <v>0.10255901606824043</v>
      </c>
      <c r="P38" s="64">
        <f t="shared" si="7"/>
        <v>0.4680848825573768</v>
      </c>
      <c r="Q38" s="7"/>
      <c r="R38" s="17"/>
      <c r="S38" s="17"/>
      <c r="T38" s="17"/>
      <c r="U38" s="17"/>
      <c r="V38" s="17"/>
      <c r="W38" s="17"/>
      <c r="X38" s="17"/>
      <c r="Y38" s="8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10.5" customHeight="1" thickBot="1">
      <c r="A39" s="7"/>
      <c r="B39" s="21">
        <v>15</v>
      </c>
      <c r="C39" s="38">
        <v>75</v>
      </c>
      <c r="D39" s="39">
        <v>60</v>
      </c>
      <c r="E39" s="41">
        <v>28</v>
      </c>
      <c r="F39" s="45" t="s">
        <v>34</v>
      </c>
      <c r="G39" s="14">
        <f t="shared" si="4"/>
        <v>0.4666666666666667</v>
      </c>
      <c r="H39" s="15">
        <f t="shared" si="5"/>
        <v>0.8</v>
      </c>
      <c r="I39" s="7"/>
      <c r="J39" s="7"/>
      <c r="K39" s="7"/>
      <c r="L39" s="7"/>
      <c r="M39" s="7"/>
      <c r="N39" s="7"/>
      <c r="O39" s="57">
        <f t="shared" si="6"/>
        <v>0.2986666666666667</v>
      </c>
      <c r="P39" s="64">
        <f t="shared" si="7"/>
        <v>0.6684397246619447</v>
      </c>
      <c r="Q39" s="7"/>
      <c r="R39" s="17"/>
      <c r="S39" s="17"/>
      <c r="T39" s="17"/>
      <c r="U39" s="17"/>
      <c r="V39" s="17"/>
      <c r="W39" s="17"/>
      <c r="X39" s="17"/>
      <c r="Y39" s="7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10.5" customHeight="1" thickBot="1">
      <c r="A40" s="7"/>
      <c r="B40" s="7"/>
      <c r="C40" s="7">
        <f>COUNTIF(F25:F39,"=r")</f>
        <v>8</v>
      </c>
      <c r="D40" s="7">
        <f>COUNTIF(F25:F39,"=sr")</f>
        <v>1</v>
      </c>
      <c r="E40" s="7">
        <f>COUNTIF(F25:F39,"=sa")</f>
        <v>3</v>
      </c>
      <c r="F40" s="7">
        <f>COUNTIF(F25:F39,"=a")</f>
        <v>3</v>
      </c>
      <c r="G40" s="7"/>
      <c r="H40" s="7"/>
      <c r="I40" s="7"/>
      <c r="J40" s="7"/>
      <c r="K40" s="7"/>
      <c r="L40" s="7"/>
      <c r="M40" s="7"/>
      <c r="N40" s="7"/>
      <c r="O40" s="7"/>
      <c r="P40" s="65">
        <f>MEDIAN(P25:P38)</f>
        <v>0.5587406974527613</v>
      </c>
      <c r="Q40" s="7"/>
      <c r="R40" s="17"/>
      <c r="S40" s="17"/>
      <c r="T40" s="17"/>
      <c r="U40" s="17"/>
      <c r="V40" s="17"/>
      <c r="W40" s="17"/>
      <c r="X40" s="17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0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58"/>
      <c r="Q41" s="7"/>
      <c r="R41" s="17"/>
      <c r="S41" s="17"/>
      <c r="T41" s="17"/>
      <c r="U41" s="17"/>
      <c r="V41" s="17"/>
      <c r="W41" s="17"/>
      <c r="X41" s="17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10.5" customHeight="1" thickBo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58"/>
      <c r="Q42" s="7"/>
      <c r="R42" s="17"/>
      <c r="S42" s="17"/>
      <c r="T42" s="17"/>
      <c r="U42" s="17"/>
      <c r="V42" s="17"/>
      <c r="W42" s="17"/>
      <c r="X42" s="17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10.5" customHeight="1">
      <c r="A43" s="7" t="s">
        <v>24</v>
      </c>
      <c r="B43" s="9"/>
      <c r="C43" s="22"/>
      <c r="D43" s="23"/>
      <c r="E43" s="24" t="s">
        <v>9</v>
      </c>
      <c r="F43" s="23"/>
      <c r="G43" s="23"/>
      <c r="H43" s="25"/>
      <c r="I43" s="7"/>
      <c r="J43" s="7"/>
      <c r="K43" s="7"/>
      <c r="L43" s="7"/>
      <c r="M43" s="7"/>
      <c r="N43" s="7"/>
      <c r="O43" s="53" t="s">
        <v>24</v>
      </c>
      <c r="P43" s="55" t="s">
        <v>9</v>
      </c>
      <c r="Q43" s="7"/>
      <c r="R43" s="17"/>
      <c r="S43" s="17"/>
      <c r="T43" s="17"/>
      <c r="U43" s="17"/>
      <c r="V43" s="17"/>
      <c r="W43" s="17"/>
      <c r="X43" s="17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ht="10.5" customHeight="1">
      <c r="A44" s="7"/>
      <c r="B44" s="20" t="s">
        <v>2</v>
      </c>
      <c r="C44" s="26" t="s">
        <v>3</v>
      </c>
      <c r="D44" s="27" t="s">
        <v>4</v>
      </c>
      <c r="E44" s="27" t="s">
        <v>5</v>
      </c>
      <c r="F44" s="28" t="s">
        <v>8</v>
      </c>
      <c r="G44" s="29" t="s">
        <v>7</v>
      </c>
      <c r="H44" s="30" t="s">
        <v>6</v>
      </c>
      <c r="I44" s="7"/>
      <c r="J44" s="7"/>
      <c r="K44" s="7"/>
      <c r="L44" s="7"/>
      <c r="M44" s="7"/>
      <c r="N44" s="7"/>
      <c r="O44" s="54"/>
      <c r="P44" s="63" t="s">
        <v>30</v>
      </c>
      <c r="Q44" s="7"/>
      <c r="R44" s="17"/>
      <c r="S44" s="17"/>
      <c r="T44" s="17"/>
      <c r="U44" s="17"/>
      <c r="V44" s="17"/>
      <c r="W44" s="17"/>
      <c r="X44" s="17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ht="10.5" customHeight="1">
      <c r="A45" s="7"/>
      <c r="B45" s="21">
        <v>1</v>
      </c>
      <c r="C45" s="38">
        <v>15</v>
      </c>
      <c r="D45" s="39">
        <v>14</v>
      </c>
      <c r="E45" s="39">
        <v>4.5</v>
      </c>
      <c r="F45" s="40" t="s">
        <v>33</v>
      </c>
      <c r="G45" s="10">
        <f aca="true" t="shared" si="8" ref="G45:G59">+E45/D45</f>
        <v>0.32142857142857145</v>
      </c>
      <c r="H45" s="11">
        <f aca="true" t="shared" si="9" ref="H45:H59">+D45/C45</f>
        <v>0.9333333333333333</v>
      </c>
      <c r="I45" s="7"/>
      <c r="J45" s="7"/>
      <c r="K45" s="7"/>
      <c r="L45" s="7"/>
      <c r="M45" s="7"/>
      <c r="N45" s="7"/>
      <c r="O45" s="56">
        <f>(C45*D45*E45)/POWER(C45,3)</f>
        <v>0.28</v>
      </c>
      <c r="P45" s="64">
        <f>O45^(1/3)</f>
        <v>0.654213262037718</v>
      </c>
      <c r="Q45" s="7"/>
      <c r="R45" s="17"/>
      <c r="S45" s="17"/>
      <c r="T45" s="17"/>
      <c r="U45" s="17"/>
      <c r="V45" s="17"/>
      <c r="W45" s="17"/>
      <c r="X45" s="17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10.5" customHeight="1">
      <c r="A46" s="7"/>
      <c r="B46" s="21">
        <v>2</v>
      </c>
      <c r="C46" s="38">
        <v>17.5</v>
      </c>
      <c r="D46" s="38">
        <v>9.5</v>
      </c>
      <c r="E46" s="38">
        <v>4.5</v>
      </c>
      <c r="F46" s="42" t="s">
        <v>35</v>
      </c>
      <c r="G46" s="10">
        <f t="shared" si="8"/>
        <v>0.47368421052631576</v>
      </c>
      <c r="H46" s="11">
        <f t="shared" si="9"/>
        <v>0.5428571428571428</v>
      </c>
      <c r="I46" s="7"/>
      <c r="J46" s="7"/>
      <c r="K46" s="7"/>
      <c r="L46" s="7"/>
      <c r="M46" s="7"/>
      <c r="N46" s="7"/>
      <c r="O46" s="56">
        <f aca="true" t="shared" si="10" ref="O46:O59">(C46*D46*E46)/POWER(C46,3)</f>
        <v>0.13959183673469389</v>
      </c>
      <c r="P46" s="64">
        <f aca="true" t="shared" si="11" ref="P46:P59">O46^(1/3)</f>
        <v>0.5187443034361701</v>
      </c>
      <c r="Q46" s="7"/>
      <c r="R46" s="7"/>
      <c r="S46" s="7"/>
      <c r="T46" s="7"/>
      <c r="U46" s="7"/>
      <c r="V46" s="7"/>
      <c r="W46" s="7"/>
      <c r="X46" s="7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ht="10.5" customHeight="1">
      <c r="A47" s="7"/>
      <c r="B47" s="21">
        <v>3</v>
      </c>
      <c r="C47" s="38">
        <v>10</v>
      </c>
      <c r="D47" s="39">
        <v>7.5</v>
      </c>
      <c r="E47" s="41">
        <v>1</v>
      </c>
      <c r="F47" s="42" t="s">
        <v>32</v>
      </c>
      <c r="G47" s="10">
        <f t="shared" si="8"/>
        <v>0.13333333333333333</v>
      </c>
      <c r="H47" s="11">
        <f t="shared" si="9"/>
        <v>0.75</v>
      </c>
      <c r="I47" s="7"/>
      <c r="J47" s="7"/>
      <c r="K47" s="7"/>
      <c r="L47" s="7"/>
      <c r="M47" s="7"/>
      <c r="N47" s="7"/>
      <c r="O47" s="56">
        <f t="shared" si="10"/>
        <v>0.075</v>
      </c>
      <c r="P47" s="64">
        <f t="shared" si="11"/>
        <v>0.4217163326508746</v>
      </c>
      <c r="Q47" s="7"/>
      <c r="R47" s="7"/>
      <c r="S47" s="7"/>
      <c r="T47" s="7"/>
      <c r="U47" s="7"/>
      <c r="V47" s="7"/>
      <c r="W47" s="7"/>
      <c r="X47" s="7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10.5" customHeight="1">
      <c r="A48" s="7"/>
      <c r="B48" s="21">
        <v>4</v>
      </c>
      <c r="C48" s="38">
        <v>7.5</v>
      </c>
      <c r="D48" s="39">
        <v>7</v>
      </c>
      <c r="E48" s="39">
        <v>6</v>
      </c>
      <c r="F48" s="42" t="s">
        <v>32</v>
      </c>
      <c r="G48" s="10">
        <f t="shared" si="8"/>
        <v>0.8571428571428571</v>
      </c>
      <c r="H48" s="11">
        <f t="shared" si="9"/>
        <v>0.9333333333333333</v>
      </c>
      <c r="I48" s="7"/>
      <c r="J48" s="7"/>
      <c r="K48" s="7"/>
      <c r="L48" s="7"/>
      <c r="M48" s="7"/>
      <c r="N48" s="7"/>
      <c r="O48" s="56">
        <f t="shared" si="10"/>
        <v>0.7466666666666667</v>
      </c>
      <c r="P48" s="64">
        <f t="shared" si="11"/>
        <v>0.9072122821271157</v>
      </c>
      <c r="Q48" s="7"/>
      <c r="R48" s="7"/>
      <c r="S48" s="7"/>
      <c r="T48" s="7"/>
      <c r="U48" s="7"/>
      <c r="V48" s="7"/>
      <c r="W48" s="7"/>
      <c r="X48" s="7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10.5" customHeight="1">
      <c r="A49" s="7"/>
      <c r="B49" s="21">
        <v>5</v>
      </c>
      <c r="C49" s="38">
        <v>11</v>
      </c>
      <c r="D49" s="39">
        <v>7</v>
      </c>
      <c r="E49" s="41">
        <v>2</v>
      </c>
      <c r="F49" s="42" t="s">
        <v>32</v>
      </c>
      <c r="G49" s="10">
        <f t="shared" si="8"/>
        <v>0.2857142857142857</v>
      </c>
      <c r="H49" s="11">
        <f t="shared" si="9"/>
        <v>0.6363636363636364</v>
      </c>
      <c r="I49" s="7"/>
      <c r="J49" s="7"/>
      <c r="K49" s="7"/>
      <c r="L49" s="7"/>
      <c r="M49" s="7"/>
      <c r="N49" s="7"/>
      <c r="O49" s="56">
        <f t="shared" si="10"/>
        <v>0.11570247933884298</v>
      </c>
      <c r="P49" s="64">
        <f t="shared" si="11"/>
        <v>0.48728258281503306</v>
      </c>
      <c r="Q49" s="7"/>
      <c r="R49" s="7"/>
      <c r="S49" s="7"/>
      <c r="T49" s="7"/>
      <c r="U49" s="7"/>
      <c r="V49" s="7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10.5" customHeight="1">
      <c r="A50" s="7"/>
      <c r="B50" s="21">
        <v>6</v>
      </c>
      <c r="C50" s="38">
        <v>8.5</v>
      </c>
      <c r="D50" s="39">
        <v>6</v>
      </c>
      <c r="E50" s="41">
        <v>4</v>
      </c>
      <c r="F50" s="42" t="s">
        <v>32</v>
      </c>
      <c r="G50" s="10">
        <f t="shared" si="8"/>
        <v>0.6666666666666666</v>
      </c>
      <c r="H50" s="11">
        <f t="shared" si="9"/>
        <v>0.7058823529411765</v>
      </c>
      <c r="I50" s="7"/>
      <c r="J50" s="7"/>
      <c r="K50" s="7"/>
      <c r="L50" s="7"/>
      <c r="M50" s="7"/>
      <c r="N50" s="7"/>
      <c r="O50" s="56">
        <f t="shared" si="10"/>
        <v>0.33217993079584773</v>
      </c>
      <c r="P50" s="64">
        <f t="shared" si="11"/>
        <v>0.6925606255156866</v>
      </c>
      <c r="Q50" s="7"/>
      <c r="R50" s="7"/>
      <c r="S50" s="7"/>
      <c r="T50" s="7"/>
      <c r="U50" s="7"/>
      <c r="V50" s="7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ht="10.5" customHeight="1">
      <c r="A51" s="7"/>
      <c r="B51" s="21">
        <v>7</v>
      </c>
      <c r="C51" s="38">
        <v>10</v>
      </c>
      <c r="D51" s="39">
        <v>7</v>
      </c>
      <c r="E51" s="39">
        <v>1</v>
      </c>
      <c r="F51" s="42" t="s">
        <v>32</v>
      </c>
      <c r="G51" s="10">
        <f t="shared" si="8"/>
        <v>0.14285714285714285</v>
      </c>
      <c r="H51" s="11">
        <f t="shared" si="9"/>
        <v>0.7</v>
      </c>
      <c r="I51" s="7"/>
      <c r="J51" s="7"/>
      <c r="K51" s="7"/>
      <c r="L51" s="7"/>
      <c r="M51" s="7"/>
      <c r="N51" s="7"/>
      <c r="O51" s="56">
        <f t="shared" si="10"/>
        <v>0.07</v>
      </c>
      <c r="P51" s="64">
        <f t="shared" si="11"/>
        <v>0.4121285299808557</v>
      </c>
      <c r="Q51" s="7"/>
      <c r="R51" s="7"/>
      <c r="S51" s="7"/>
      <c r="T51" s="7"/>
      <c r="U51" s="7"/>
      <c r="V51" s="7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67" ht="10.5" customHeight="1">
      <c r="A52" s="7"/>
      <c r="B52" s="21">
        <v>8</v>
      </c>
      <c r="C52" s="38">
        <v>10</v>
      </c>
      <c r="D52" s="39">
        <v>7.5</v>
      </c>
      <c r="E52" s="41">
        <v>3.5</v>
      </c>
      <c r="F52" s="42" t="s">
        <v>35</v>
      </c>
      <c r="G52" s="10">
        <f t="shared" si="8"/>
        <v>0.4666666666666667</v>
      </c>
      <c r="H52" s="11">
        <f t="shared" si="9"/>
        <v>0.75</v>
      </c>
      <c r="I52" s="7"/>
      <c r="J52" s="7"/>
      <c r="K52" s="7"/>
      <c r="L52" s="7"/>
      <c r="M52" s="7"/>
      <c r="N52" s="7"/>
      <c r="O52" s="56">
        <f t="shared" si="10"/>
        <v>0.2625</v>
      </c>
      <c r="P52" s="64">
        <f t="shared" si="11"/>
        <v>0.6402895824937471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</row>
    <row r="53" spans="1:67" ht="10.5" customHeight="1">
      <c r="A53" s="7"/>
      <c r="B53" s="21">
        <v>9</v>
      </c>
      <c r="C53" s="38">
        <v>12</v>
      </c>
      <c r="D53" s="39">
        <v>7.5</v>
      </c>
      <c r="E53" s="41">
        <v>5</v>
      </c>
      <c r="F53" s="42" t="s">
        <v>33</v>
      </c>
      <c r="G53" s="10">
        <f t="shared" si="8"/>
        <v>0.6666666666666666</v>
      </c>
      <c r="H53" s="11">
        <f t="shared" si="9"/>
        <v>0.625</v>
      </c>
      <c r="I53" s="7"/>
      <c r="J53" s="7"/>
      <c r="K53" s="7"/>
      <c r="L53" s="7"/>
      <c r="M53" s="7"/>
      <c r="N53" s="7"/>
      <c r="O53" s="56">
        <f t="shared" si="10"/>
        <v>0.2604166666666667</v>
      </c>
      <c r="P53" s="64">
        <f t="shared" si="11"/>
        <v>0.6385911936612944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</row>
    <row r="54" spans="1:67" ht="10.5" customHeight="1">
      <c r="A54" s="7"/>
      <c r="B54" s="21">
        <v>10</v>
      </c>
      <c r="C54" s="38">
        <v>7</v>
      </c>
      <c r="D54" s="39">
        <v>6</v>
      </c>
      <c r="E54" s="39">
        <v>0.5</v>
      </c>
      <c r="F54" s="43" t="s">
        <v>34</v>
      </c>
      <c r="G54" s="10">
        <f t="shared" si="8"/>
        <v>0.08333333333333333</v>
      </c>
      <c r="H54" s="11">
        <f t="shared" si="9"/>
        <v>0.8571428571428571</v>
      </c>
      <c r="I54" s="7"/>
      <c r="J54" s="7"/>
      <c r="K54" s="7"/>
      <c r="L54" s="7"/>
      <c r="M54" s="7"/>
      <c r="N54" s="7"/>
      <c r="O54" s="56">
        <f t="shared" si="10"/>
        <v>0.061224489795918366</v>
      </c>
      <c r="P54" s="64">
        <f t="shared" si="11"/>
        <v>0.394132025197303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</row>
    <row r="55" spans="1:67" ht="10.5" customHeight="1">
      <c r="A55" s="7"/>
      <c r="B55" s="21">
        <v>11</v>
      </c>
      <c r="C55" s="38">
        <v>6</v>
      </c>
      <c r="D55" s="39">
        <v>5</v>
      </c>
      <c r="E55" s="41">
        <v>3</v>
      </c>
      <c r="F55" s="44" t="s">
        <v>32</v>
      </c>
      <c r="G55" s="10">
        <f t="shared" si="8"/>
        <v>0.6</v>
      </c>
      <c r="H55" s="11">
        <f t="shared" si="9"/>
        <v>0.8333333333333334</v>
      </c>
      <c r="I55" s="7"/>
      <c r="J55" s="7"/>
      <c r="K55" s="7"/>
      <c r="L55" s="7"/>
      <c r="M55" s="7"/>
      <c r="N55" s="7"/>
      <c r="O55" s="56">
        <f t="shared" si="10"/>
        <v>0.4166666666666667</v>
      </c>
      <c r="P55" s="64">
        <f t="shared" si="11"/>
        <v>0.7469007910928608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</row>
    <row r="56" spans="1:67" ht="10.5" customHeight="1">
      <c r="A56" s="7"/>
      <c r="B56" s="21">
        <v>12</v>
      </c>
      <c r="C56" s="38">
        <v>9</v>
      </c>
      <c r="D56" s="39">
        <v>5</v>
      </c>
      <c r="E56" s="41">
        <v>1</v>
      </c>
      <c r="F56" s="44" t="s">
        <v>32</v>
      </c>
      <c r="G56" s="10">
        <f t="shared" si="8"/>
        <v>0.2</v>
      </c>
      <c r="H56" s="11">
        <f t="shared" si="9"/>
        <v>0.5555555555555556</v>
      </c>
      <c r="I56" s="7"/>
      <c r="J56" s="7"/>
      <c r="K56" s="7"/>
      <c r="L56" s="7"/>
      <c r="M56" s="7"/>
      <c r="N56" s="7"/>
      <c r="O56" s="56">
        <f t="shared" si="10"/>
        <v>0.06172839506172839</v>
      </c>
      <c r="P56" s="64">
        <f t="shared" si="11"/>
        <v>0.3952103671655625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</row>
    <row r="57" spans="1:67" ht="10.5" customHeight="1">
      <c r="A57" s="7"/>
      <c r="B57" s="21">
        <v>13</v>
      </c>
      <c r="C57" s="38">
        <v>8.5</v>
      </c>
      <c r="D57" s="39">
        <v>3.5</v>
      </c>
      <c r="E57" s="39">
        <v>3</v>
      </c>
      <c r="F57" s="44" t="s">
        <v>33</v>
      </c>
      <c r="G57" s="10">
        <f t="shared" si="8"/>
        <v>0.8571428571428571</v>
      </c>
      <c r="H57" s="11">
        <f t="shared" si="9"/>
        <v>0.4117647058823529</v>
      </c>
      <c r="I57" s="7"/>
      <c r="J57" s="7"/>
      <c r="K57" s="7"/>
      <c r="L57" s="7"/>
      <c r="M57" s="7"/>
      <c r="N57" s="7"/>
      <c r="O57" s="56">
        <f t="shared" si="10"/>
        <v>0.1453287197231834</v>
      </c>
      <c r="P57" s="64">
        <f t="shared" si="11"/>
        <v>0.5257554894490611</v>
      </c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</row>
    <row r="58" spans="1:67" ht="10.5" customHeight="1">
      <c r="A58" s="7"/>
      <c r="B58" s="21">
        <v>14</v>
      </c>
      <c r="C58" s="38">
        <v>5</v>
      </c>
      <c r="D58" s="39">
        <v>4</v>
      </c>
      <c r="E58" s="41">
        <v>0.5</v>
      </c>
      <c r="F58" s="44" t="s">
        <v>32</v>
      </c>
      <c r="G58" s="12">
        <f t="shared" si="8"/>
        <v>0.125</v>
      </c>
      <c r="H58" s="13">
        <f t="shared" si="9"/>
        <v>0.8</v>
      </c>
      <c r="I58" s="7"/>
      <c r="J58" s="7"/>
      <c r="K58" s="7"/>
      <c r="L58" s="7"/>
      <c r="M58" s="7"/>
      <c r="N58" s="7"/>
      <c r="O58" s="56">
        <f t="shared" si="10"/>
        <v>0.08</v>
      </c>
      <c r="P58" s="64">
        <f t="shared" si="11"/>
        <v>0.43088693800637673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</row>
    <row r="59" spans="1:67" ht="10.5" customHeight="1" thickBot="1">
      <c r="A59" s="7"/>
      <c r="B59" s="21">
        <v>15</v>
      </c>
      <c r="C59" s="38">
        <v>8</v>
      </c>
      <c r="D59" s="39">
        <v>1.2</v>
      </c>
      <c r="E59" s="41">
        <v>1</v>
      </c>
      <c r="F59" s="45" t="s">
        <v>34</v>
      </c>
      <c r="G59" s="14">
        <f t="shared" si="8"/>
        <v>0.8333333333333334</v>
      </c>
      <c r="H59" s="15">
        <f t="shared" si="9"/>
        <v>0.15</v>
      </c>
      <c r="I59" s="7"/>
      <c r="J59" s="7"/>
      <c r="K59" s="7"/>
      <c r="L59" s="7"/>
      <c r="M59" s="7"/>
      <c r="N59" s="7"/>
      <c r="O59" s="57">
        <f t="shared" si="10"/>
        <v>0.01875</v>
      </c>
      <c r="P59" s="64">
        <f t="shared" si="11"/>
        <v>0.2656646422956528</v>
      </c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</row>
    <row r="60" spans="1:67" ht="10.5" customHeight="1" thickBot="1">
      <c r="A60" s="7"/>
      <c r="B60" s="7"/>
      <c r="C60" s="7">
        <f>COUNTIF(F45:F59,"=r")</f>
        <v>8</v>
      </c>
      <c r="D60" s="7">
        <f>COUNTIF(F45:F59,"=sr")</f>
        <v>2</v>
      </c>
      <c r="E60" s="7">
        <f>COUNTIF(F45:F59,"=sa")</f>
        <v>3</v>
      </c>
      <c r="F60" s="7">
        <f>COUNTIF(F45:F59,"=a")</f>
        <v>2</v>
      </c>
      <c r="G60" s="7"/>
      <c r="H60" s="7"/>
      <c r="I60" s="7"/>
      <c r="J60" s="7"/>
      <c r="K60" s="7"/>
      <c r="L60" s="7"/>
      <c r="M60" s="7"/>
      <c r="N60" s="7"/>
      <c r="O60" s="7"/>
      <c r="P60" s="65">
        <f>MEDIAN(P45:P58)</f>
        <v>0.5222498964426157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</row>
    <row r="61" spans="1:67" ht="10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58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</row>
    <row r="62" spans="1:67" ht="10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58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</row>
    <row r="63" spans="1:67" ht="10.5" customHeight="1" thickBo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58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</row>
    <row r="64" spans="1:67" ht="10.5" customHeight="1">
      <c r="A64" s="7"/>
      <c r="B64" s="9"/>
      <c r="C64" s="22"/>
      <c r="D64" s="23"/>
      <c r="E64" s="24" t="s">
        <v>10</v>
      </c>
      <c r="F64" s="23"/>
      <c r="G64" s="23"/>
      <c r="H64" s="25"/>
      <c r="I64" s="7"/>
      <c r="J64" s="7"/>
      <c r="K64" s="7"/>
      <c r="L64" s="7"/>
      <c r="M64" s="7"/>
      <c r="N64" s="7"/>
      <c r="O64" s="53" t="s">
        <v>24</v>
      </c>
      <c r="P64" s="55" t="s">
        <v>10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</row>
    <row r="65" spans="1:67" ht="10.5" customHeight="1">
      <c r="A65" s="7"/>
      <c r="B65" s="20" t="s">
        <v>2</v>
      </c>
      <c r="C65" s="26" t="s">
        <v>3</v>
      </c>
      <c r="D65" s="27" t="s">
        <v>4</v>
      </c>
      <c r="E65" s="27" t="s">
        <v>5</v>
      </c>
      <c r="F65" s="28" t="s">
        <v>8</v>
      </c>
      <c r="G65" s="29" t="s">
        <v>7</v>
      </c>
      <c r="H65" s="30" t="s">
        <v>6</v>
      </c>
      <c r="I65" s="7"/>
      <c r="J65" s="7"/>
      <c r="K65" s="7"/>
      <c r="L65" s="7"/>
      <c r="M65" s="7"/>
      <c r="N65" s="7"/>
      <c r="O65" s="54"/>
      <c r="P65" s="63" t="s">
        <v>30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</row>
    <row r="66" spans="1:67" ht="10.5" customHeight="1">
      <c r="A66" s="7"/>
      <c r="B66" s="21">
        <v>1</v>
      </c>
      <c r="C66" s="38">
        <v>28.5</v>
      </c>
      <c r="D66" s="39">
        <v>20</v>
      </c>
      <c r="E66" s="39">
        <v>7.5</v>
      </c>
      <c r="F66" s="40" t="s">
        <v>35</v>
      </c>
      <c r="G66" s="10">
        <f aca="true" t="shared" si="12" ref="G66:G80">+E66/D66</f>
        <v>0.375</v>
      </c>
      <c r="H66" s="11">
        <f aca="true" t="shared" si="13" ref="H66:H80">+D66/C66</f>
        <v>0.7017543859649122</v>
      </c>
      <c r="I66" s="7"/>
      <c r="J66" s="7"/>
      <c r="K66" s="7"/>
      <c r="L66" s="7"/>
      <c r="M66" s="7"/>
      <c r="N66" s="7"/>
      <c r="O66" s="56">
        <f>(C66*D66*E66)/POWER(C66,3)</f>
        <v>0.18467220683287167</v>
      </c>
      <c r="P66" s="64">
        <f>O66^(1/3)</f>
        <v>0.5694651871174725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</row>
    <row r="67" spans="1:67" ht="10.5" customHeight="1">
      <c r="A67" s="7"/>
      <c r="B67" s="21">
        <v>2</v>
      </c>
      <c r="C67" s="38">
        <v>14</v>
      </c>
      <c r="D67" s="38">
        <v>10</v>
      </c>
      <c r="E67" s="38">
        <v>3</v>
      </c>
      <c r="F67" s="42" t="s">
        <v>33</v>
      </c>
      <c r="G67" s="10">
        <f t="shared" si="12"/>
        <v>0.3</v>
      </c>
      <c r="H67" s="11">
        <f t="shared" si="13"/>
        <v>0.7142857142857143</v>
      </c>
      <c r="I67" s="7"/>
      <c r="J67" s="7"/>
      <c r="K67" s="7"/>
      <c r="L67" s="7"/>
      <c r="M67" s="7"/>
      <c r="N67" s="7"/>
      <c r="O67" s="56">
        <f aca="true" t="shared" si="14" ref="O67:O80">(C67*D67*E67)/POWER(C67,3)</f>
        <v>0.15306122448979592</v>
      </c>
      <c r="P67" s="64">
        <f aca="true" t="shared" si="15" ref="P67:P80">O67^(1/3)</f>
        <v>0.5349194562298933</v>
      </c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</row>
    <row r="68" spans="1:67" ht="10.5" customHeight="1">
      <c r="A68" s="7"/>
      <c r="B68" s="21">
        <v>3</v>
      </c>
      <c r="C68" s="38">
        <v>8.2</v>
      </c>
      <c r="D68" s="39">
        <v>8.1</v>
      </c>
      <c r="E68" s="41">
        <v>1.2</v>
      </c>
      <c r="F68" s="42" t="s">
        <v>34</v>
      </c>
      <c r="G68" s="10">
        <f t="shared" si="12"/>
        <v>0.14814814814814814</v>
      </c>
      <c r="H68" s="11">
        <f t="shared" si="13"/>
        <v>0.9878048780487805</v>
      </c>
      <c r="I68" s="7"/>
      <c r="J68" s="7"/>
      <c r="K68" s="7"/>
      <c r="L68" s="7"/>
      <c r="M68" s="7"/>
      <c r="N68" s="7"/>
      <c r="O68" s="56">
        <f t="shared" si="14"/>
        <v>0.14455681142177274</v>
      </c>
      <c r="P68" s="64">
        <f t="shared" si="15"/>
        <v>0.5248229926894241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</row>
    <row r="69" spans="1:67" ht="10.5" customHeight="1">
      <c r="A69" s="7"/>
      <c r="B69" s="21">
        <v>4</v>
      </c>
      <c r="C69" s="38">
        <v>20</v>
      </c>
      <c r="D69" s="39">
        <v>13.5</v>
      </c>
      <c r="E69" s="39">
        <v>5</v>
      </c>
      <c r="F69" s="42" t="s">
        <v>33</v>
      </c>
      <c r="G69" s="10">
        <f t="shared" si="12"/>
        <v>0.37037037037037035</v>
      </c>
      <c r="H69" s="11">
        <f t="shared" si="13"/>
        <v>0.675</v>
      </c>
      <c r="I69" s="7"/>
      <c r="J69" s="7"/>
      <c r="K69" s="7"/>
      <c r="L69" s="7"/>
      <c r="M69" s="7"/>
      <c r="N69" s="7"/>
      <c r="O69" s="56">
        <f t="shared" si="14"/>
        <v>0.16875</v>
      </c>
      <c r="P69" s="64">
        <f t="shared" si="15"/>
        <v>0.552604724796058</v>
      </c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</row>
    <row r="70" spans="1:67" ht="10.5" customHeight="1">
      <c r="A70" s="7"/>
      <c r="B70" s="21">
        <v>5</v>
      </c>
      <c r="C70" s="38">
        <v>15</v>
      </c>
      <c r="D70" s="39">
        <v>12</v>
      </c>
      <c r="E70" s="41">
        <v>7</v>
      </c>
      <c r="F70" s="42" t="s">
        <v>32</v>
      </c>
      <c r="G70" s="10">
        <f t="shared" si="12"/>
        <v>0.5833333333333334</v>
      </c>
      <c r="H70" s="11">
        <f t="shared" si="13"/>
        <v>0.8</v>
      </c>
      <c r="I70" s="7"/>
      <c r="J70" s="7"/>
      <c r="K70" s="7"/>
      <c r="L70" s="7"/>
      <c r="M70" s="7"/>
      <c r="N70" s="7"/>
      <c r="O70" s="56">
        <f t="shared" si="14"/>
        <v>0.37333333333333335</v>
      </c>
      <c r="P70" s="64">
        <f t="shared" si="15"/>
        <v>0.7200548655035272</v>
      </c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</row>
    <row r="71" spans="1:67" ht="10.5" customHeight="1">
      <c r="A71" s="7"/>
      <c r="B71" s="21">
        <v>6</v>
      </c>
      <c r="C71" s="38">
        <v>9.5</v>
      </c>
      <c r="D71" s="39">
        <v>7.5</v>
      </c>
      <c r="E71" s="41">
        <v>4.5</v>
      </c>
      <c r="F71" s="42" t="s">
        <v>35</v>
      </c>
      <c r="G71" s="10">
        <f t="shared" si="12"/>
        <v>0.6</v>
      </c>
      <c r="H71" s="11">
        <f t="shared" si="13"/>
        <v>0.7894736842105263</v>
      </c>
      <c r="I71" s="7"/>
      <c r="J71" s="7"/>
      <c r="K71" s="7"/>
      <c r="L71" s="7"/>
      <c r="M71" s="7"/>
      <c r="N71" s="7"/>
      <c r="O71" s="56">
        <f t="shared" si="14"/>
        <v>0.3739612188365651</v>
      </c>
      <c r="P71" s="64">
        <f t="shared" si="15"/>
        <v>0.7204583108505737</v>
      </c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</row>
    <row r="72" spans="1:67" ht="10.5" customHeight="1">
      <c r="A72" s="7"/>
      <c r="B72" s="21">
        <v>7</v>
      </c>
      <c r="C72" s="38">
        <v>10</v>
      </c>
      <c r="D72" s="39">
        <v>6</v>
      </c>
      <c r="E72" s="39">
        <v>4</v>
      </c>
      <c r="F72" s="42" t="s">
        <v>35</v>
      </c>
      <c r="G72" s="10">
        <f t="shared" si="12"/>
        <v>0.6666666666666666</v>
      </c>
      <c r="H72" s="11">
        <f t="shared" si="13"/>
        <v>0.6</v>
      </c>
      <c r="I72" s="7"/>
      <c r="J72" s="7"/>
      <c r="K72" s="7"/>
      <c r="L72" s="7"/>
      <c r="M72" s="7"/>
      <c r="N72" s="7"/>
      <c r="O72" s="56">
        <f t="shared" si="14"/>
        <v>0.24</v>
      </c>
      <c r="P72" s="64">
        <f t="shared" si="15"/>
        <v>0.6214465011907717</v>
      </c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</row>
    <row r="73" spans="1:67" ht="10.5" customHeight="1">
      <c r="A73" s="7"/>
      <c r="B73" s="21">
        <v>8</v>
      </c>
      <c r="C73" s="38">
        <v>12</v>
      </c>
      <c r="D73" s="39">
        <v>8.3</v>
      </c>
      <c r="E73" s="41">
        <v>6</v>
      </c>
      <c r="F73" s="42" t="s">
        <v>35</v>
      </c>
      <c r="G73" s="10">
        <f t="shared" si="12"/>
        <v>0.7228915662650601</v>
      </c>
      <c r="H73" s="11">
        <f t="shared" si="13"/>
        <v>0.6916666666666668</v>
      </c>
      <c r="I73" s="7"/>
      <c r="J73" s="7"/>
      <c r="K73" s="7"/>
      <c r="L73" s="7"/>
      <c r="M73" s="7"/>
      <c r="N73" s="7"/>
      <c r="O73" s="56">
        <f t="shared" si="14"/>
        <v>0.3458333333333333</v>
      </c>
      <c r="P73" s="64">
        <f t="shared" si="15"/>
        <v>0.7019221546981995</v>
      </c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</row>
    <row r="74" spans="1:67" ht="10.5" customHeight="1">
      <c r="A74" s="7"/>
      <c r="B74" s="21">
        <v>9</v>
      </c>
      <c r="C74" s="38">
        <v>6</v>
      </c>
      <c r="D74" s="39">
        <v>4</v>
      </c>
      <c r="E74" s="41">
        <v>1</v>
      </c>
      <c r="F74" s="42" t="s">
        <v>32</v>
      </c>
      <c r="G74" s="10">
        <f t="shared" si="12"/>
        <v>0.25</v>
      </c>
      <c r="H74" s="11">
        <f t="shared" si="13"/>
        <v>0.6666666666666666</v>
      </c>
      <c r="I74" s="7"/>
      <c r="J74" s="7"/>
      <c r="K74" s="7"/>
      <c r="L74" s="7"/>
      <c r="M74" s="7"/>
      <c r="N74" s="7"/>
      <c r="O74" s="56">
        <f t="shared" si="14"/>
        <v>0.1111111111111111</v>
      </c>
      <c r="P74" s="64">
        <f t="shared" si="15"/>
        <v>0.4807498567691361</v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</row>
    <row r="75" spans="1:67" ht="10.5" customHeight="1">
      <c r="A75" s="7"/>
      <c r="B75" s="21">
        <v>10</v>
      </c>
      <c r="C75" s="38">
        <v>4</v>
      </c>
      <c r="D75" s="39">
        <v>3</v>
      </c>
      <c r="E75" s="39">
        <v>2</v>
      </c>
      <c r="F75" s="43" t="s">
        <v>33</v>
      </c>
      <c r="G75" s="10">
        <f t="shared" si="12"/>
        <v>0.6666666666666666</v>
      </c>
      <c r="H75" s="11">
        <f t="shared" si="13"/>
        <v>0.75</v>
      </c>
      <c r="I75" s="7"/>
      <c r="J75" s="7"/>
      <c r="K75" s="7"/>
      <c r="L75" s="7"/>
      <c r="M75" s="7"/>
      <c r="N75" s="7"/>
      <c r="O75" s="56">
        <f t="shared" si="14"/>
        <v>0.375</v>
      </c>
      <c r="P75" s="64">
        <f t="shared" si="15"/>
        <v>0.7211247851537042</v>
      </c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</row>
    <row r="76" spans="1:67" ht="10.5" customHeight="1">
      <c r="A76" s="7"/>
      <c r="B76" s="21">
        <v>11</v>
      </c>
      <c r="C76" s="38">
        <v>6.8</v>
      </c>
      <c r="D76" s="39">
        <v>5.4</v>
      </c>
      <c r="E76" s="41">
        <v>1.5</v>
      </c>
      <c r="F76" s="44" t="s">
        <v>33</v>
      </c>
      <c r="G76" s="10">
        <f t="shared" si="12"/>
        <v>0.27777777777777773</v>
      </c>
      <c r="H76" s="11">
        <f t="shared" si="13"/>
        <v>0.7941176470588236</v>
      </c>
      <c r="I76" s="7"/>
      <c r="J76" s="7"/>
      <c r="K76" s="7"/>
      <c r="L76" s="7"/>
      <c r="M76" s="7"/>
      <c r="N76" s="7"/>
      <c r="O76" s="56">
        <f t="shared" si="14"/>
        <v>0.17517301038062286</v>
      </c>
      <c r="P76" s="64">
        <f t="shared" si="15"/>
        <v>0.559528738710441</v>
      </c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</row>
    <row r="77" spans="1:67" ht="10.5" customHeight="1">
      <c r="A77" s="7"/>
      <c r="B77" s="21">
        <v>12</v>
      </c>
      <c r="C77" s="38">
        <v>4</v>
      </c>
      <c r="D77" s="39">
        <v>4</v>
      </c>
      <c r="E77" s="41">
        <v>1</v>
      </c>
      <c r="F77" s="44" t="s">
        <v>33</v>
      </c>
      <c r="G77" s="10">
        <f t="shared" si="12"/>
        <v>0.25</v>
      </c>
      <c r="H77" s="11">
        <f t="shared" si="13"/>
        <v>1</v>
      </c>
      <c r="I77" s="7"/>
      <c r="J77" s="7"/>
      <c r="K77" s="7"/>
      <c r="L77" s="7"/>
      <c r="M77" s="7"/>
      <c r="N77" s="7"/>
      <c r="O77" s="56">
        <f t="shared" si="14"/>
        <v>0.25</v>
      </c>
      <c r="P77" s="64">
        <f t="shared" si="15"/>
        <v>0.6299605249474366</v>
      </c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</row>
    <row r="78" spans="1:67" ht="10.5" customHeight="1">
      <c r="A78" s="7"/>
      <c r="B78" s="21">
        <v>13</v>
      </c>
      <c r="C78" s="38">
        <v>7</v>
      </c>
      <c r="D78" s="39">
        <v>6</v>
      </c>
      <c r="E78" s="39">
        <v>1</v>
      </c>
      <c r="F78" s="44" t="s">
        <v>35</v>
      </c>
      <c r="G78" s="10">
        <f t="shared" si="12"/>
        <v>0.16666666666666666</v>
      </c>
      <c r="H78" s="11">
        <f t="shared" si="13"/>
        <v>0.8571428571428571</v>
      </c>
      <c r="I78" s="7"/>
      <c r="J78" s="7"/>
      <c r="K78" s="7"/>
      <c r="L78" s="7"/>
      <c r="M78" s="7"/>
      <c r="N78" s="7"/>
      <c r="O78" s="56">
        <f t="shared" si="14"/>
        <v>0.12244897959183673</v>
      </c>
      <c r="P78" s="64">
        <f t="shared" si="15"/>
        <v>0.49657523498377854</v>
      </c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</row>
    <row r="79" spans="1:67" ht="10.5" customHeight="1">
      <c r="A79" s="7"/>
      <c r="B79" s="21">
        <v>14</v>
      </c>
      <c r="C79" s="38">
        <v>35</v>
      </c>
      <c r="D79" s="39">
        <v>34</v>
      </c>
      <c r="E79" s="41">
        <v>5</v>
      </c>
      <c r="F79" s="44" t="s">
        <v>33</v>
      </c>
      <c r="G79" s="12">
        <f t="shared" si="12"/>
        <v>0.14705882352941177</v>
      </c>
      <c r="H79" s="13">
        <f t="shared" si="13"/>
        <v>0.9714285714285714</v>
      </c>
      <c r="I79" s="7"/>
      <c r="J79" s="7"/>
      <c r="K79" s="7"/>
      <c r="L79" s="7"/>
      <c r="M79" s="7"/>
      <c r="N79" s="7"/>
      <c r="O79" s="56">
        <f t="shared" si="14"/>
        <v>0.13877551020408163</v>
      </c>
      <c r="P79" s="64">
        <f t="shared" si="15"/>
        <v>0.5177311283893594</v>
      </c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</row>
    <row r="80" spans="1:67" ht="10.5" customHeight="1" thickBot="1">
      <c r="A80" s="7"/>
      <c r="B80" s="21">
        <v>15</v>
      </c>
      <c r="C80" s="38">
        <v>18</v>
      </c>
      <c r="D80" s="39">
        <v>12</v>
      </c>
      <c r="E80" s="41">
        <v>11</v>
      </c>
      <c r="F80" s="45" t="s">
        <v>32</v>
      </c>
      <c r="G80" s="14">
        <f t="shared" si="12"/>
        <v>0.9166666666666666</v>
      </c>
      <c r="H80" s="15">
        <f t="shared" si="13"/>
        <v>0.6666666666666666</v>
      </c>
      <c r="I80" s="7"/>
      <c r="J80" s="7"/>
      <c r="K80" s="7"/>
      <c r="L80" s="7"/>
      <c r="M80" s="7"/>
      <c r="N80" s="7"/>
      <c r="O80" s="57">
        <f t="shared" si="14"/>
        <v>0.4074074074074074</v>
      </c>
      <c r="P80" s="64">
        <f t="shared" si="15"/>
        <v>0.7413266968564385</v>
      </c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</row>
    <row r="81" spans="1:67" ht="10.5" customHeight="1" thickBot="1">
      <c r="A81" s="7"/>
      <c r="B81" s="7"/>
      <c r="C81" s="7">
        <f>COUNTIF(F66:F80,"=r")</f>
        <v>3</v>
      </c>
      <c r="D81" s="7">
        <f>COUNTIF(F66:F80,"=sr")</f>
        <v>5</v>
      </c>
      <c r="E81" s="7">
        <f>COUNTIF(F66:F80,"=sa")</f>
        <v>6</v>
      </c>
      <c r="F81" s="7">
        <f>COUNTIF(F66:F80,"=a")</f>
        <v>1</v>
      </c>
      <c r="G81" s="7"/>
      <c r="H81" s="7"/>
      <c r="I81" s="7"/>
      <c r="J81" s="7"/>
      <c r="K81" s="7"/>
      <c r="L81" s="7"/>
      <c r="M81" s="7"/>
      <c r="N81" s="7"/>
      <c r="O81" s="7"/>
      <c r="P81" s="65">
        <f>MEDIAN(P66:P79)</f>
        <v>0.5644969629139567</v>
      </c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</row>
    <row r="82" spans="1:67" ht="10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58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</row>
    <row r="83" spans="1:67" ht="10.5" customHeight="1" thickBo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58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</row>
    <row r="84" spans="1:67" ht="10.5" customHeight="1">
      <c r="A84" s="7"/>
      <c r="B84" s="9"/>
      <c r="C84" s="22"/>
      <c r="D84" s="23"/>
      <c r="E84" s="24" t="s">
        <v>11</v>
      </c>
      <c r="F84" s="23"/>
      <c r="G84" s="23"/>
      <c r="H84" s="25"/>
      <c r="I84" s="7"/>
      <c r="J84" s="7"/>
      <c r="K84" s="7"/>
      <c r="L84" s="7"/>
      <c r="M84" s="7"/>
      <c r="N84" s="7"/>
      <c r="O84" s="53" t="s">
        <v>24</v>
      </c>
      <c r="P84" s="55" t="s">
        <v>11</v>
      </c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</row>
    <row r="85" spans="1:67" ht="10.5" customHeight="1">
      <c r="A85" s="7"/>
      <c r="B85" s="20" t="s">
        <v>2</v>
      </c>
      <c r="C85" s="26" t="s">
        <v>3</v>
      </c>
      <c r="D85" s="27" t="s">
        <v>4</v>
      </c>
      <c r="E85" s="27" t="s">
        <v>5</v>
      </c>
      <c r="F85" s="28" t="s">
        <v>8</v>
      </c>
      <c r="G85" s="29" t="s">
        <v>7</v>
      </c>
      <c r="H85" s="30" t="s">
        <v>6</v>
      </c>
      <c r="I85" s="7"/>
      <c r="J85" s="7"/>
      <c r="K85" s="7"/>
      <c r="L85" s="7"/>
      <c r="M85" s="7"/>
      <c r="N85" s="7"/>
      <c r="O85" s="54"/>
      <c r="P85" s="63" t="s">
        <v>30</v>
      </c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</row>
    <row r="86" spans="1:67" ht="10.5" customHeight="1">
      <c r="A86" s="7"/>
      <c r="B86" s="21">
        <v>1</v>
      </c>
      <c r="C86" s="38">
        <v>80</v>
      </c>
      <c r="D86" s="39">
        <v>60</v>
      </c>
      <c r="E86" s="39">
        <v>40</v>
      </c>
      <c r="F86" s="40" t="s">
        <v>35</v>
      </c>
      <c r="G86" s="10">
        <f aca="true" t="shared" si="16" ref="G86:G100">+E86/D86</f>
        <v>0.6666666666666666</v>
      </c>
      <c r="H86" s="11">
        <f aca="true" t="shared" si="17" ref="H86:H100">+D86/C86</f>
        <v>0.75</v>
      </c>
      <c r="I86" s="7"/>
      <c r="J86" s="7"/>
      <c r="K86" s="7"/>
      <c r="L86" s="7"/>
      <c r="M86" s="7"/>
      <c r="N86" s="7"/>
      <c r="O86" s="56">
        <f>(C86*D86*E86)/POWER(C86,3)</f>
        <v>0.375</v>
      </c>
      <c r="P86" s="64">
        <f>O86^(1/3)</f>
        <v>0.7211247851537042</v>
      </c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</row>
    <row r="87" spans="1:67" ht="10.5" customHeight="1">
      <c r="A87" s="7"/>
      <c r="B87" s="21">
        <v>2</v>
      </c>
      <c r="C87" s="38">
        <v>38</v>
      </c>
      <c r="D87" s="38">
        <v>30</v>
      </c>
      <c r="E87" s="38">
        <v>7</v>
      </c>
      <c r="F87" s="42" t="s">
        <v>35</v>
      </c>
      <c r="G87" s="10">
        <f t="shared" si="16"/>
        <v>0.23333333333333334</v>
      </c>
      <c r="H87" s="11">
        <f t="shared" si="17"/>
        <v>0.7894736842105263</v>
      </c>
      <c r="I87" s="7"/>
      <c r="J87" s="7"/>
      <c r="K87" s="7"/>
      <c r="L87" s="7"/>
      <c r="M87" s="7"/>
      <c r="N87" s="7"/>
      <c r="O87" s="56">
        <f aca="true" t="shared" si="18" ref="O87:O100">(C87*D87*E87)/POWER(C87,3)</f>
        <v>0.14542936288088643</v>
      </c>
      <c r="P87" s="64">
        <f aca="true" t="shared" si="19" ref="P87:P100">O87^(1/3)</f>
        <v>0.5258768269768976</v>
      </c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</row>
    <row r="88" spans="1:67" ht="10.5" customHeight="1">
      <c r="A88" s="7"/>
      <c r="B88" s="21">
        <v>3</v>
      </c>
      <c r="C88" s="38">
        <v>7</v>
      </c>
      <c r="D88" s="39">
        <v>6</v>
      </c>
      <c r="E88" s="41">
        <v>3</v>
      </c>
      <c r="F88" s="42" t="s">
        <v>32</v>
      </c>
      <c r="G88" s="10">
        <f t="shared" si="16"/>
        <v>0.5</v>
      </c>
      <c r="H88" s="11">
        <f t="shared" si="17"/>
        <v>0.8571428571428571</v>
      </c>
      <c r="I88" s="7"/>
      <c r="J88" s="7"/>
      <c r="K88" s="7"/>
      <c r="L88" s="7"/>
      <c r="M88" s="7"/>
      <c r="N88" s="7"/>
      <c r="O88" s="56">
        <f t="shared" si="18"/>
        <v>0.3673469387755102</v>
      </c>
      <c r="P88" s="64">
        <f t="shared" si="19"/>
        <v>0.7161854192806549</v>
      </c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</row>
    <row r="89" spans="1:67" ht="10.5" customHeight="1">
      <c r="A89" s="7"/>
      <c r="B89" s="21">
        <v>4</v>
      </c>
      <c r="C89" s="38">
        <v>18</v>
      </c>
      <c r="D89" s="39">
        <v>16</v>
      </c>
      <c r="E89" s="39">
        <v>7</v>
      </c>
      <c r="F89" s="42" t="s">
        <v>33</v>
      </c>
      <c r="G89" s="10">
        <f t="shared" si="16"/>
        <v>0.4375</v>
      </c>
      <c r="H89" s="11">
        <f t="shared" si="17"/>
        <v>0.8888888888888888</v>
      </c>
      <c r="I89" s="7"/>
      <c r="J89" s="7"/>
      <c r="K89" s="7"/>
      <c r="L89" s="7"/>
      <c r="M89" s="7"/>
      <c r="N89" s="7"/>
      <c r="O89" s="56">
        <f t="shared" si="18"/>
        <v>0.345679012345679</v>
      </c>
      <c r="P89" s="64">
        <f t="shared" si="19"/>
        <v>0.701817733072931</v>
      </c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</row>
    <row r="90" spans="1:67" ht="10.5" customHeight="1">
      <c r="A90" s="7"/>
      <c r="B90" s="21">
        <v>5</v>
      </c>
      <c r="C90" s="38">
        <v>39</v>
      </c>
      <c r="D90" s="39">
        <v>18</v>
      </c>
      <c r="E90" s="41">
        <v>18</v>
      </c>
      <c r="F90" s="42" t="s">
        <v>35</v>
      </c>
      <c r="G90" s="10">
        <f t="shared" si="16"/>
        <v>1</v>
      </c>
      <c r="H90" s="11">
        <f t="shared" si="17"/>
        <v>0.46153846153846156</v>
      </c>
      <c r="I90" s="7"/>
      <c r="J90" s="7"/>
      <c r="K90" s="7"/>
      <c r="L90" s="7"/>
      <c r="M90" s="7"/>
      <c r="N90" s="7"/>
      <c r="O90" s="56">
        <f t="shared" si="18"/>
        <v>0.21301775147928995</v>
      </c>
      <c r="P90" s="64">
        <f t="shared" si="19"/>
        <v>0.5972258520504852</v>
      </c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</row>
    <row r="91" spans="1:67" ht="10.5" customHeight="1">
      <c r="A91" s="7"/>
      <c r="B91" s="21">
        <v>6</v>
      </c>
      <c r="C91" s="38">
        <v>8</v>
      </c>
      <c r="D91" s="39">
        <v>5</v>
      </c>
      <c r="E91" s="41">
        <v>1</v>
      </c>
      <c r="F91" s="42" t="s">
        <v>33</v>
      </c>
      <c r="G91" s="10">
        <f t="shared" si="16"/>
        <v>0.2</v>
      </c>
      <c r="H91" s="11">
        <f t="shared" si="17"/>
        <v>0.625</v>
      </c>
      <c r="I91" s="7"/>
      <c r="J91" s="7"/>
      <c r="K91" s="7"/>
      <c r="L91" s="7"/>
      <c r="M91" s="7"/>
      <c r="N91" s="7"/>
      <c r="O91" s="56">
        <f t="shared" si="18"/>
        <v>0.078125</v>
      </c>
      <c r="P91" s="64">
        <f t="shared" si="19"/>
        <v>0.42749398666917426</v>
      </c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</row>
    <row r="92" spans="1:67" ht="10.5" customHeight="1">
      <c r="A92" s="7"/>
      <c r="B92" s="21">
        <v>7</v>
      </c>
      <c r="C92" s="38">
        <v>9</v>
      </c>
      <c r="D92" s="39">
        <v>8</v>
      </c>
      <c r="E92" s="39">
        <v>3</v>
      </c>
      <c r="F92" s="42" t="s">
        <v>35</v>
      </c>
      <c r="G92" s="10">
        <f t="shared" si="16"/>
        <v>0.375</v>
      </c>
      <c r="H92" s="11">
        <f t="shared" si="17"/>
        <v>0.8888888888888888</v>
      </c>
      <c r="I92" s="7"/>
      <c r="J92" s="7"/>
      <c r="K92" s="7"/>
      <c r="L92" s="7"/>
      <c r="M92" s="7"/>
      <c r="N92" s="7"/>
      <c r="O92" s="56">
        <f t="shared" si="18"/>
        <v>0.2962962962962963</v>
      </c>
      <c r="P92" s="64">
        <f t="shared" si="19"/>
        <v>0.6666666666666666</v>
      </c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</row>
    <row r="93" spans="1:67" ht="10.5" customHeight="1">
      <c r="A93" s="7"/>
      <c r="B93" s="21">
        <v>8</v>
      </c>
      <c r="C93" s="38">
        <v>16</v>
      </c>
      <c r="D93" s="39">
        <v>8</v>
      </c>
      <c r="E93" s="41">
        <v>5</v>
      </c>
      <c r="F93" s="42" t="s">
        <v>33</v>
      </c>
      <c r="G93" s="10">
        <f t="shared" si="16"/>
        <v>0.625</v>
      </c>
      <c r="H93" s="11">
        <f t="shared" si="17"/>
        <v>0.5</v>
      </c>
      <c r="I93" s="7"/>
      <c r="J93" s="7"/>
      <c r="K93" s="7"/>
      <c r="L93" s="7"/>
      <c r="M93" s="7"/>
      <c r="N93" s="7"/>
      <c r="O93" s="56">
        <f t="shared" si="18"/>
        <v>0.15625</v>
      </c>
      <c r="P93" s="64">
        <f t="shared" si="19"/>
        <v>0.538608672507971</v>
      </c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</row>
    <row r="94" spans="1:67" ht="10.5" customHeight="1">
      <c r="A94" s="7"/>
      <c r="B94" s="21">
        <v>9</v>
      </c>
      <c r="C94" s="38">
        <v>23</v>
      </c>
      <c r="D94" s="39">
        <v>20</v>
      </c>
      <c r="E94" s="41">
        <v>8</v>
      </c>
      <c r="F94" s="42" t="s">
        <v>33</v>
      </c>
      <c r="G94" s="10">
        <f t="shared" si="16"/>
        <v>0.4</v>
      </c>
      <c r="H94" s="11">
        <f t="shared" si="17"/>
        <v>0.8695652173913043</v>
      </c>
      <c r="I94" s="7"/>
      <c r="J94" s="7"/>
      <c r="K94" s="7"/>
      <c r="L94" s="7"/>
      <c r="M94" s="7"/>
      <c r="N94" s="7"/>
      <c r="O94" s="56">
        <f t="shared" si="18"/>
        <v>0.30245746691871456</v>
      </c>
      <c r="P94" s="64">
        <f t="shared" si="19"/>
        <v>0.6712558808140557</v>
      </c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</row>
    <row r="95" spans="1:67" ht="10.5" customHeight="1">
      <c r="A95" s="7"/>
      <c r="B95" s="21">
        <v>10</v>
      </c>
      <c r="C95" s="38">
        <v>8</v>
      </c>
      <c r="D95" s="39">
        <v>6</v>
      </c>
      <c r="E95" s="39">
        <v>6</v>
      </c>
      <c r="F95" s="43" t="s">
        <v>33</v>
      </c>
      <c r="G95" s="10">
        <f t="shared" si="16"/>
        <v>1</v>
      </c>
      <c r="H95" s="11">
        <f t="shared" si="17"/>
        <v>0.75</v>
      </c>
      <c r="I95" s="7"/>
      <c r="J95" s="7"/>
      <c r="K95" s="7"/>
      <c r="L95" s="7"/>
      <c r="M95" s="7"/>
      <c r="N95" s="7"/>
      <c r="O95" s="56">
        <f t="shared" si="18"/>
        <v>0.5625</v>
      </c>
      <c r="P95" s="64">
        <f t="shared" si="19"/>
        <v>0.8254818122236567</v>
      </c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</row>
    <row r="96" spans="1:67" ht="10.5" customHeight="1">
      <c r="A96" s="7"/>
      <c r="B96" s="21">
        <v>11</v>
      </c>
      <c r="C96" s="38">
        <v>58</v>
      </c>
      <c r="D96" s="39">
        <v>57</v>
      </c>
      <c r="E96" s="41">
        <v>36</v>
      </c>
      <c r="F96" s="44" t="s">
        <v>33</v>
      </c>
      <c r="G96" s="10">
        <f t="shared" si="16"/>
        <v>0.631578947368421</v>
      </c>
      <c r="H96" s="11">
        <f t="shared" si="17"/>
        <v>0.9827586206896551</v>
      </c>
      <c r="I96" s="7"/>
      <c r="J96" s="7"/>
      <c r="K96" s="7"/>
      <c r="L96" s="7"/>
      <c r="M96" s="7"/>
      <c r="N96" s="7"/>
      <c r="O96" s="56">
        <f t="shared" si="18"/>
        <v>0.6099881093935791</v>
      </c>
      <c r="P96" s="64">
        <f t="shared" si="19"/>
        <v>0.8480870982472021</v>
      </c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</row>
    <row r="97" spans="1:67" ht="10.5" customHeight="1">
      <c r="A97" s="7"/>
      <c r="B97" s="21">
        <v>12</v>
      </c>
      <c r="C97" s="38">
        <v>19</v>
      </c>
      <c r="D97" s="39">
        <v>9</v>
      </c>
      <c r="E97" s="41">
        <v>8</v>
      </c>
      <c r="F97" s="44" t="s">
        <v>32</v>
      </c>
      <c r="G97" s="10">
        <f t="shared" si="16"/>
        <v>0.8888888888888888</v>
      </c>
      <c r="H97" s="11">
        <f t="shared" si="17"/>
        <v>0.47368421052631576</v>
      </c>
      <c r="I97" s="7"/>
      <c r="J97" s="7"/>
      <c r="K97" s="7"/>
      <c r="L97" s="7"/>
      <c r="M97" s="7"/>
      <c r="N97" s="7"/>
      <c r="O97" s="56">
        <f t="shared" si="18"/>
        <v>0.1994459833795014</v>
      </c>
      <c r="P97" s="64">
        <f t="shared" si="19"/>
        <v>0.5842630634643734</v>
      </c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</row>
    <row r="98" spans="1:67" ht="10.5" customHeight="1">
      <c r="A98" s="7"/>
      <c r="B98" s="21">
        <v>13</v>
      </c>
      <c r="C98" s="38">
        <v>8</v>
      </c>
      <c r="D98" s="39">
        <v>5.5</v>
      </c>
      <c r="E98" s="39">
        <v>2</v>
      </c>
      <c r="F98" s="44" t="s">
        <v>33</v>
      </c>
      <c r="G98" s="10">
        <f t="shared" si="16"/>
        <v>0.36363636363636365</v>
      </c>
      <c r="H98" s="11">
        <f t="shared" si="17"/>
        <v>0.6875</v>
      </c>
      <c r="I98" s="7"/>
      <c r="J98" s="7"/>
      <c r="K98" s="7"/>
      <c r="L98" s="7"/>
      <c r="M98" s="7"/>
      <c r="N98" s="7"/>
      <c r="O98" s="56">
        <f t="shared" si="18"/>
        <v>0.171875</v>
      </c>
      <c r="P98" s="64">
        <f t="shared" si="19"/>
        <v>0.5559950226423289</v>
      </c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</row>
    <row r="99" spans="1:67" ht="10.5" customHeight="1">
      <c r="A99" s="7"/>
      <c r="B99" s="21">
        <v>14</v>
      </c>
      <c r="C99" s="38">
        <v>5</v>
      </c>
      <c r="D99" s="39">
        <v>5</v>
      </c>
      <c r="E99" s="41">
        <v>1</v>
      </c>
      <c r="F99" s="44" t="s">
        <v>32</v>
      </c>
      <c r="G99" s="12">
        <f t="shared" si="16"/>
        <v>0.2</v>
      </c>
      <c r="H99" s="13">
        <f t="shared" si="17"/>
        <v>1</v>
      </c>
      <c r="I99" s="7"/>
      <c r="J99" s="7"/>
      <c r="K99" s="7"/>
      <c r="L99" s="7"/>
      <c r="M99" s="7"/>
      <c r="N99" s="7"/>
      <c r="O99" s="56">
        <f t="shared" si="18"/>
        <v>0.2</v>
      </c>
      <c r="P99" s="64">
        <f t="shared" si="19"/>
        <v>0.5848035476425733</v>
      </c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</row>
    <row r="100" spans="1:67" ht="10.5" customHeight="1" thickBot="1">
      <c r="A100" s="7"/>
      <c r="B100" s="21">
        <v>15</v>
      </c>
      <c r="C100" s="38">
        <v>7</v>
      </c>
      <c r="D100" s="39">
        <v>5.5</v>
      </c>
      <c r="E100" s="41">
        <v>3</v>
      </c>
      <c r="F100" s="45" t="s">
        <v>32</v>
      </c>
      <c r="G100" s="14">
        <f t="shared" si="16"/>
        <v>0.5454545454545454</v>
      </c>
      <c r="H100" s="15">
        <f t="shared" si="17"/>
        <v>0.7857142857142857</v>
      </c>
      <c r="I100" s="7"/>
      <c r="J100" s="7"/>
      <c r="K100" s="7"/>
      <c r="L100" s="7"/>
      <c r="M100" s="7"/>
      <c r="N100" s="7"/>
      <c r="O100" s="57">
        <f t="shared" si="18"/>
        <v>0.336734693877551</v>
      </c>
      <c r="P100" s="64">
        <f t="shared" si="19"/>
        <v>0.6957116695269943</v>
      </c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</row>
    <row r="101" spans="1:67" ht="10.5" customHeight="1" thickBot="1">
      <c r="A101" s="7"/>
      <c r="B101" s="7"/>
      <c r="C101" s="7">
        <f>COUNTIF(F86:F100,"=r")</f>
        <v>4</v>
      </c>
      <c r="D101" s="7">
        <f>COUNTIF(F86:F100,"=sr")</f>
        <v>4</v>
      </c>
      <c r="E101" s="7">
        <f>COUNTIF(F86:F100,"=sa")</f>
        <v>7</v>
      </c>
      <c r="F101" s="7">
        <f>COUNTIF(F86:F100,"=a")</f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65">
        <f>MEDIAN(P86:P99)</f>
        <v>0.6319462593585758</v>
      </c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</row>
    <row r="102" spans="1:67" s="6" customFormat="1" ht="10.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58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</row>
    <row r="103" spans="1:67" s="6" customFormat="1" ht="10.5" customHeight="1" thickBo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58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</row>
    <row r="104" spans="1:67" s="6" customFormat="1" ht="10.5" customHeight="1">
      <c r="A104" s="7"/>
      <c r="B104" s="9"/>
      <c r="C104" s="22"/>
      <c r="D104" s="23"/>
      <c r="E104" s="24" t="s">
        <v>12</v>
      </c>
      <c r="F104" s="23"/>
      <c r="G104" s="23"/>
      <c r="H104" s="25"/>
      <c r="I104" s="7"/>
      <c r="J104" s="7"/>
      <c r="K104" s="7"/>
      <c r="L104" s="7"/>
      <c r="M104" s="7"/>
      <c r="N104" s="7"/>
      <c r="O104" s="53" t="s">
        <v>24</v>
      </c>
      <c r="P104" s="55" t="s">
        <v>12</v>
      </c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</row>
    <row r="105" spans="1:67" s="6" customFormat="1" ht="10.5" customHeight="1">
      <c r="A105" s="7"/>
      <c r="B105" s="20" t="s">
        <v>2</v>
      </c>
      <c r="C105" s="26" t="s">
        <v>3</v>
      </c>
      <c r="D105" s="27" t="s">
        <v>4</v>
      </c>
      <c r="E105" s="27" t="s">
        <v>5</v>
      </c>
      <c r="F105" s="28" t="s">
        <v>8</v>
      </c>
      <c r="G105" s="29" t="s">
        <v>7</v>
      </c>
      <c r="H105" s="30" t="s">
        <v>6</v>
      </c>
      <c r="I105" s="7"/>
      <c r="J105" s="7"/>
      <c r="K105" s="7"/>
      <c r="L105" s="7"/>
      <c r="M105" s="7"/>
      <c r="N105" s="7"/>
      <c r="O105" s="54"/>
      <c r="P105" s="63" t="s">
        <v>30</v>
      </c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</row>
    <row r="106" spans="1:67" s="6" customFormat="1" ht="10.5" customHeight="1">
      <c r="A106" s="7"/>
      <c r="B106" s="21">
        <v>1</v>
      </c>
      <c r="C106" s="38">
        <v>50</v>
      </c>
      <c r="D106" s="39">
        <v>38</v>
      </c>
      <c r="E106" s="39">
        <v>20</v>
      </c>
      <c r="F106" s="40" t="s">
        <v>34</v>
      </c>
      <c r="G106" s="10">
        <f aca="true" t="shared" si="20" ref="G106:G120">+E106/D106</f>
        <v>0.5263157894736842</v>
      </c>
      <c r="H106" s="11">
        <f aca="true" t="shared" si="21" ref="H106:H120">+D106/C106</f>
        <v>0.76</v>
      </c>
      <c r="I106" s="7"/>
      <c r="J106" s="7"/>
      <c r="K106" s="7"/>
      <c r="L106" s="7"/>
      <c r="M106" s="7"/>
      <c r="N106" s="7"/>
      <c r="O106" s="56">
        <f>(C106*D106*E106)/POWER(C106,3)</f>
        <v>0.304</v>
      </c>
      <c r="P106" s="64">
        <f>O106^(1/3)</f>
        <v>0.6723950813597926</v>
      </c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</row>
    <row r="107" spans="1:67" s="6" customFormat="1" ht="10.5" customHeight="1">
      <c r="A107" s="7"/>
      <c r="B107" s="21">
        <v>2</v>
      </c>
      <c r="C107" s="38">
        <v>28</v>
      </c>
      <c r="D107" s="38">
        <v>23</v>
      </c>
      <c r="E107" s="38">
        <v>11</v>
      </c>
      <c r="F107" s="42" t="s">
        <v>34</v>
      </c>
      <c r="G107" s="10">
        <f t="shared" si="20"/>
        <v>0.4782608695652174</v>
      </c>
      <c r="H107" s="11">
        <f t="shared" si="21"/>
        <v>0.8214285714285714</v>
      </c>
      <c r="I107" s="7"/>
      <c r="J107" s="7"/>
      <c r="K107" s="7"/>
      <c r="L107" s="7"/>
      <c r="M107" s="7"/>
      <c r="N107" s="7"/>
      <c r="O107" s="56">
        <f aca="true" t="shared" si="22" ref="O107:O120">(C107*D107*E107)/POWER(C107,3)</f>
        <v>0.3227040816326531</v>
      </c>
      <c r="P107" s="64">
        <f aca="true" t="shared" si="23" ref="P107:P120">O107^(1/3)</f>
        <v>0.6859116082258612</v>
      </c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</row>
    <row r="108" spans="1:67" s="6" customFormat="1" ht="10.5" customHeight="1">
      <c r="A108" s="7"/>
      <c r="B108" s="21">
        <v>3</v>
      </c>
      <c r="C108" s="38">
        <v>18</v>
      </c>
      <c r="D108" s="39">
        <v>12</v>
      </c>
      <c r="E108" s="41">
        <v>15</v>
      </c>
      <c r="F108" s="42" t="s">
        <v>33</v>
      </c>
      <c r="G108" s="10">
        <f t="shared" si="20"/>
        <v>1.25</v>
      </c>
      <c r="H108" s="11">
        <f t="shared" si="21"/>
        <v>0.6666666666666666</v>
      </c>
      <c r="I108" s="7"/>
      <c r="J108" s="7"/>
      <c r="K108" s="7"/>
      <c r="L108" s="7"/>
      <c r="M108" s="7"/>
      <c r="N108" s="7"/>
      <c r="O108" s="56">
        <f t="shared" si="22"/>
        <v>0.5555555555555556</v>
      </c>
      <c r="P108" s="64">
        <f t="shared" si="23"/>
        <v>0.8220706914434901</v>
      </c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</row>
    <row r="109" spans="1:71" s="6" customFormat="1" ht="10.5" customHeight="1">
      <c r="A109" s="7"/>
      <c r="B109" s="21">
        <v>4</v>
      </c>
      <c r="C109" s="38">
        <v>19</v>
      </c>
      <c r="D109" s="39">
        <v>10</v>
      </c>
      <c r="E109" s="39">
        <v>10</v>
      </c>
      <c r="F109" s="42" t="s">
        <v>33</v>
      </c>
      <c r="G109" s="10">
        <f t="shared" si="20"/>
        <v>1</v>
      </c>
      <c r="H109" s="11">
        <f t="shared" si="21"/>
        <v>0.5263157894736842</v>
      </c>
      <c r="I109" s="7"/>
      <c r="J109" s="7"/>
      <c r="K109" s="7"/>
      <c r="L109" s="7"/>
      <c r="M109" s="7"/>
      <c r="N109" s="7"/>
      <c r="O109" s="56">
        <f t="shared" si="22"/>
        <v>0.2770083102493075</v>
      </c>
      <c r="P109" s="64">
        <f t="shared" si="23"/>
        <v>0.6518749103316689</v>
      </c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</row>
    <row r="110" spans="1:71" s="6" customFormat="1" ht="10.5" customHeight="1">
      <c r="A110" s="7"/>
      <c r="B110" s="21">
        <v>5</v>
      </c>
      <c r="C110" s="38">
        <v>10</v>
      </c>
      <c r="D110" s="39">
        <v>2</v>
      </c>
      <c r="E110" s="41">
        <v>2</v>
      </c>
      <c r="F110" s="42" t="s">
        <v>34</v>
      </c>
      <c r="G110" s="10">
        <f t="shared" si="20"/>
        <v>1</v>
      </c>
      <c r="H110" s="11">
        <f t="shared" si="21"/>
        <v>0.2</v>
      </c>
      <c r="I110" s="7"/>
      <c r="J110" s="7"/>
      <c r="K110" s="7"/>
      <c r="L110" s="7"/>
      <c r="M110" s="7"/>
      <c r="N110" s="7"/>
      <c r="O110" s="56">
        <f t="shared" si="22"/>
        <v>0.04</v>
      </c>
      <c r="P110" s="64">
        <f t="shared" si="23"/>
        <v>0.34199518933533946</v>
      </c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</row>
    <row r="111" spans="1:71" s="6" customFormat="1" ht="10.5" customHeight="1">
      <c r="A111" s="7"/>
      <c r="B111" s="21">
        <v>6</v>
      </c>
      <c r="C111" s="38">
        <v>92</v>
      </c>
      <c r="D111" s="39">
        <v>18</v>
      </c>
      <c r="E111" s="41">
        <v>11</v>
      </c>
      <c r="F111" s="42" t="s">
        <v>35</v>
      </c>
      <c r="G111" s="10">
        <f t="shared" si="20"/>
        <v>0.6111111111111112</v>
      </c>
      <c r="H111" s="11">
        <f t="shared" si="21"/>
        <v>0.1956521739130435</v>
      </c>
      <c r="I111" s="7"/>
      <c r="J111" s="7"/>
      <c r="K111" s="7"/>
      <c r="L111" s="7"/>
      <c r="M111" s="7"/>
      <c r="N111" s="7"/>
      <c r="O111" s="56">
        <f t="shared" si="22"/>
        <v>0.02339319470699433</v>
      </c>
      <c r="P111" s="64">
        <f t="shared" si="23"/>
        <v>0.28599812013612025</v>
      </c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1:71" s="6" customFormat="1" ht="10.5" customHeight="1">
      <c r="A112" s="7"/>
      <c r="B112" s="21">
        <v>7</v>
      </c>
      <c r="C112" s="38">
        <v>4.5</v>
      </c>
      <c r="D112" s="39">
        <v>3</v>
      </c>
      <c r="E112" s="39">
        <v>2</v>
      </c>
      <c r="F112" s="42" t="s">
        <v>33</v>
      </c>
      <c r="G112" s="10">
        <f t="shared" si="20"/>
        <v>0.6666666666666666</v>
      </c>
      <c r="H112" s="11">
        <f t="shared" si="21"/>
        <v>0.6666666666666666</v>
      </c>
      <c r="I112" s="7"/>
      <c r="J112" s="7"/>
      <c r="K112" s="7"/>
      <c r="L112" s="7"/>
      <c r="M112" s="7"/>
      <c r="N112" s="7"/>
      <c r="O112" s="56">
        <f t="shared" si="22"/>
        <v>0.2962962962962963</v>
      </c>
      <c r="P112" s="64">
        <f t="shared" si="23"/>
        <v>0.6666666666666666</v>
      </c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</row>
    <row r="113" spans="1:71" s="6" customFormat="1" ht="10.5" customHeight="1">
      <c r="A113" s="7"/>
      <c r="B113" s="21">
        <v>8</v>
      </c>
      <c r="C113" s="38">
        <v>12.5</v>
      </c>
      <c r="D113" s="39">
        <v>14</v>
      </c>
      <c r="E113" s="41">
        <v>10</v>
      </c>
      <c r="F113" s="42" t="s">
        <v>34</v>
      </c>
      <c r="G113" s="10">
        <f t="shared" si="20"/>
        <v>0.7142857142857143</v>
      </c>
      <c r="H113" s="11">
        <f t="shared" si="21"/>
        <v>1.12</v>
      </c>
      <c r="I113" s="7"/>
      <c r="J113" s="7"/>
      <c r="K113" s="7"/>
      <c r="L113" s="7"/>
      <c r="M113" s="7"/>
      <c r="N113" s="7"/>
      <c r="O113" s="56">
        <f t="shared" si="22"/>
        <v>0.896</v>
      </c>
      <c r="P113" s="64">
        <f t="shared" si="23"/>
        <v>0.9640569056700921</v>
      </c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</row>
    <row r="114" spans="1:71" s="6" customFormat="1" ht="10.5" customHeight="1">
      <c r="A114" s="7"/>
      <c r="B114" s="21">
        <v>9</v>
      </c>
      <c r="C114" s="38">
        <v>29</v>
      </c>
      <c r="D114" s="39">
        <v>25</v>
      </c>
      <c r="E114" s="41">
        <v>9</v>
      </c>
      <c r="F114" s="42" t="s">
        <v>35</v>
      </c>
      <c r="G114" s="10">
        <f t="shared" si="20"/>
        <v>0.36</v>
      </c>
      <c r="H114" s="11">
        <f t="shared" si="21"/>
        <v>0.8620689655172413</v>
      </c>
      <c r="I114" s="7"/>
      <c r="J114" s="7"/>
      <c r="K114" s="7"/>
      <c r="L114" s="7"/>
      <c r="M114" s="7"/>
      <c r="N114" s="7"/>
      <c r="O114" s="56">
        <f t="shared" si="22"/>
        <v>0.267538644470868</v>
      </c>
      <c r="P114" s="64">
        <f t="shared" si="23"/>
        <v>0.6443603975248343</v>
      </c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</row>
    <row r="115" spans="1:71" s="5" customFormat="1" ht="10.5" customHeight="1">
      <c r="A115" s="7"/>
      <c r="B115" s="21">
        <v>10</v>
      </c>
      <c r="C115" s="38">
        <v>38</v>
      </c>
      <c r="D115" s="39">
        <v>33</v>
      </c>
      <c r="E115" s="39">
        <v>6</v>
      </c>
      <c r="F115" s="43" t="s">
        <v>33</v>
      </c>
      <c r="G115" s="10">
        <f t="shared" si="20"/>
        <v>0.18181818181818182</v>
      </c>
      <c r="H115" s="11">
        <f t="shared" si="21"/>
        <v>0.868421052631579</v>
      </c>
      <c r="I115" s="7"/>
      <c r="J115" s="7"/>
      <c r="K115" s="7"/>
      <c r="L115" s="7"/>
      <c r="M115" s="7"/>
      <c r="N115" s="7"/>
      <c r="O115" s="56">
        <f t="shared" si="22"/>
        <v>0.1371191135734072</v>
      </c>
      <c r="P115" s="64">
        <f t="shared" si="23"/>
        <v>0.5156630333734891</v>
      </c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</row>
    <row r="116" spans="1:71" ht="10.5" customHeight="1">
      <c r="A116" s="7"/>
      <c r="B116" s="21">
        <v>11</v>
      </c>
      <c r="C116" s="38">
        <v>10</v>
      </c>
      <c r="D116" s="39">
        <v>10</v>
      </c>
      <c r="E116" s="41">
        <v>9</v>
      </c>
      <c r="F116" s="44" t="s">
        <v>32</v>
      </c>
      <c r="G116" s="10">
        <f t="shared" si="20"/>
        <v>0.9</v>
      </c>
      <c r="H116" s="11">
        <f t="shared" si="21"/>
        <v>1</v>
      </c>
      <c r="I116" s="7"/>
      <c r="J116" s="7"/>
      <c r="K116" s="7"/>
      <c r="L116" s="7"/>
      <c r="M116" s="7"/>
      <c r="N116" s="7"/>
      <c r="O116" s="56">
        <f t="shared" si="22"/>
        <v>0.9</v>
      </c>
      <c r="P116" s="64">
        <f t="shared" si="23"/>
        <v>0.9654893846056297</v>
      </c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</row>
    <row r="117" spans="1:71" ht="10.5" customHeight="1">
      <c r="A117" s="7"/>
      <c r="B117" s="21">
        <v>12</v>
      </c>
      <c r="C117" s="38">
        <v>30</v>
      </c>
      <c r="D117" s="39">
        <v>27</v>
      </c>
      <c r="E117" s="41">
        <v>4</v>
      </c>
      <c r="F117" s="44" t="s">
        <v>34</v>
      </c>
      <c r="G117" s="10">
        <f t="shared" si="20"/>
        <v>0.14814814814814814</v>
      </c>
      <c r="H117" s="11">
        <f t="shared" si="21"/>
        <v>0.9</v>
      </c>
      <c r="I117" s="7"/>
      <c r="J117" s="7"/>
      <c r="K117" s="7"/>
      <c r="L117" s="7"/>
      <c r="M117" s="7"/>
      <c r="N117" s="7"/>
      <c r="O117" s="56">
        <f t="shared" si="22"/>
        <v>0.12</v>
      </c>
      <c r="P117" s="64">
        <f t="shared" si="23"/>
        <v>0.49324241486609405</v>
      </c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</row>
    <row r="118" spans="1:71" ht="10.5" customHeight="1">
      <c r="A118" s="7"/>
      <c r="B118" s="21">
        <v>13</v>
      </c>
      <c r="C118" s="38">
        <v>7.5</v>
      </c>
      <c r="D118" s="39">
        <v>5</v>
      </c>
      <c r="E118" s="39">
        <v>1.2</v>
      </c>
      <c r="F118" s="44" t="s">
        <v>32</v>
      </c>
      <c r="G118" s="10">
        <f t="shared" si="20"/>
        <v>0.24</v>
      </c>
      <c r="H118" s="11">
        <f t="shared" si="21"/>
        <v>0.6666666666666666</v>
      </c>
      <c r="I118" s="7"/>
      <c r="J118" s="7"/>
      <c r="K118" s="7"/>
      <c r="L118" s="7"/>
      <c r="M118" s="7"/>
      <c r="N118" s="7"/>
      <c r="O118" s="56">
        <f t="shared" si="22"/>
        <v>0.10666666666666667</v>
      </c>
      <c r="P118" s="64">
        <f t="shared" si="23"/>
        <v>0.4742524405986751</v>
      </c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</row>
    <row r="119" spans="1:71" ht="10.5" customHeight="1">
      <c r="A119" s="7"/>
      <c r="B119" s="21">
        <v>14</v>
      </c>
      <c r="C119" s="38">
        <v>12.5</v>
      </c>
      <c r="D119" s="39">
        <v>8</v>
      </c>
      <c r="E119" s="41">
        <v>2.5</v>
      </c>
      <c r="F119" s="44" t="s">
        <v>35</v>
      </c>
      <c r="G119" s="12">
        <f t="shared" si="20"/>
        <v>0.3125</v>
      </c>
      <c r="H119" s="13">
        <f t="shared" si="21"/>
        <v>0.64</v>
      </c>
      <c r="I119" s="7"/>
      <c r="J119" s="7"/>
      <c r="K119" s="7"/>
      <c r="L119" s="7"/>
      <c r="M119" s="7"/>
      <c r="N119" s="7"/>
      <c r="O119" s="56">
        <f t="shared" si="22"/>
        <v>0.128</v>
      </c>
      <c r="P119" s="64">
        <f t="shared" si="23"/>
        <v>0.5039684199579493</v>
      </c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</row>
    <row r="120" spans="1:71" ht="10.5" customHeight="1" thickBot="1">
      <c r="A120" s="7"/>
      <c r="B120" s="21">
        <v>15</v>
      </c>
      <c r="C120" s="38">
        <v>107</v>
      </c>
      <c r="D120" s="39">
        <v>76</v>
      </c>
      <c r="E120" s="41">
        <v>13</v>
      </c>
      <c r="F120" s="45" t="s">
        <v>32</v>
      </c>
      <c r="G120" s="14">
        <f t="shared" si="20"/>
        <v>0.17105263157894737</v>
      </c>
      <c r="H120" s="15">
        <f t="shared" si="21"/>
        <v>0.7102803738317757</v>
      </c>
      <c r="I120" s="7"/>
      <c r="J120" s="7"/>
      <c r="K120" s="7"/>
      <c r="L120" s="7"/>
      <c r="M120" s="7"/>
      <c r="N120" s="7"/>
      <c r="O120" s="57">
        <f t="shared" si="22"/>
        <v>0.08629574635339331</v>
      </c>
      <c r="P120" s="64">
        <f t="shared" si="23"/>
        <v>0.44190589636412236</v>
      </c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</row>
    <row r="121" spans="1:71" ht="10.5" customHeight="1" thickBot="1">
      <c r="A121" s="7"/>
      <c r="B121" s="7"/>
      <c r="C121" s="7">
        <f>COUNTIF(F106:F120,"=r")</f>
        <v>3</v>
      </c>
      <c r="D121" s="7">
        <f>COUNTIF(F106:F120,"=sr")</f>
        <v>3</v>
      </c>
      <c r="E121" s="7">
        <f>COUNTIF(F106:F120,"=sa")</f>
        <v>4</v>
      </c>
      <c r="F121" s="7">
        <f>COUNTIF(F106:F120,"=a")</f>
        <v>5</v>
      </c>
      <c r="G121" s="7"/>
      <c r="H121" s="7"/>
      <c r="I121" s="7"/>
      <c r="J121" s="7"/>
      <c r="K121" s="7"/>
      <c r="L121" s="7"/>
      <c r="M121" s="7"/>
      <c r="N121" s="7"/>
      <c r="O121" s="7"/>
      <c r="P121" s="65">
        <f>MEDIAN(P106:P119)</f>
        <v>0.6481176539282516</v>
      </c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</row>
    <row r="122" spans="1:71" ht="10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58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</row>
    <row r="123" spans="1:34" ht="10.5" customHeight="1" thickBo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8"/>
      <c r="P123" s="19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1:34" ht="10.5" customHeight="1">
      <c r="A124" s="7"/>
      <c r="B124" s="9"/>
      <c r="C124" s="22"/>
      <c r="D124" s="23"/>
      <c r="E124" s="24" t="s">
        <v>13</v>
      </c>
      <c r="F124" s="23"/>
      <c r="G124" s="23"/>
      <c r="H124" s="25"/>
      <c r="I124" s="7"/>
      <c r="J124" s="7"/>
      <c r="K124" s="7"/>
      <c r="L124" s="7"/>
      <c r="M124" s="7"/>
      <c r="N124" s="7"/>
      <c r="O124" s="53" t="s">
        <v>24</v>
      </c>
      <c r="P124" s="55" t="s">
        <v>13</v>
      </c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</row>
    <row r="125" spans="1:34" ht="10.5" customHeight="1">
      <c r="A125" s="7"/>
      <c r="B125" s="20" t="s">
        <v>2</v>
      </c>
      <c r="C125" s="26" t="s">
        <v>3</v>
      </c>
      <c r="D125" s="27" t="s">
        <v>4</v>
      </c>
      <c r="E125" s="27" t="s">
        <v>5</v>
      </c>
      <c r="F125" s="28" t="s">
        <v>8</v>
      </c>
      <c r="G125" s="29" t="s">
        <v>7</v>
      </c>
      <c r="H125" s="30" t="s">
        <v>6</v>
      </c>
      <c r="I125" s="7"/>
      <c r="J125" s="7"/>
      <c r="K125" s="7"/>
      <c r="L125" s="7"/>
      <c r="M125" s="7"/>
      <c r="N125" s="7"/>
      <c r="O125" s="54"/>
      <c r="P125" s="63" t="s">
        <v>30</v>
      </c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  <row r="126" spans="1:34" ht="10.5" customHeight="1">
      <c r="A126" s="7"/>
      <c r="B126" s="21">
        <v>1</v>
      </c>
      <c r="C126" s="38">
        <v>27</v>
      </c>
      <c r="D126" s="39">
        <v>22.5</v>
      </c>
      <c r="E126" s="39">
        <v>6</v>
      </c>
      <c r="F126" s="40" t="s">
        <v>35</v>
      </c>
      <c r="G126" s="10">
        <f aca="true" t="shared" si="24" ref="G126:G140">+E126/D126</f>
        <v>0.26666666666666666</v>
      </c>
      <c r="H126" s="11">
        <f aca="true" t="shared" si="25" ref="H126:H140">+D126/C126</f>
        <v>0.8333333333333334</v>
      </c>
      <c r="I126" s="7"/>
      <c r="J126" s="7"/>
      <c r="K126" s="7"/>
      <c r="L126" s="7"/>
      <c r="M126" s="7"/>
      <c r="N126" s="7"/>
      <c r="O126" s="56">
        <f>(C126*D126*E126)/POWER(C126,3)</f>
        <v>0.18518518518518517</v>
      </c>
      <c r="P126" s="64">
        <f>O126^(1/3)</f>
        <v>0.5699919822255657</v>
      </c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</row>
    <row r="127" spans="1:34" ht="10.5" customHeight="1">
      <c r="A127" s="7"/>
      <c r="B127" s="21">
        <v>2</v>
      </c>
      <c r="C127" s="38">
        <v>8</v>
      </c>
      <c r="D127" s="38">
        <v>6.5</v>
      </c>
      <c r="E127" s="38">
        <v>3</v>
      </c>
      <c r="F127" s="42" t="s">
        <v>35</v>
      </c>
      <c r="G127" s="10">
        <f t="shared" si="24"/>
        <v>0.46153846153846156</v>
      </c>
      <c r="H127" s="11">
        <f t="shared" si="25"/>
        <v>0.8125</v>
      </c>
      <c r="I127" s="7"/>
      <c r="J127" s="7"/>
      <c r="K127" s="7"/>
      <c r="L127" s="7"/>
      <c r="M127" s="7"/>
      <c r="N127" s="7"/>
      <c r="O127" s="56">
        <f aca="true" t="shared" si="26" ref="O127:O140">(C127*D127*E127)/POWER(C127,3)</f>
        <v>0.3046875</v>
      </c>
      <c r="P127" s="64">
        <f aca="true" t="shared" si="27" ref="P127:P140">O127^(1/3)</f>
        <v>0.6729015765109105</v>
      </c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1:34" ht="10.5" customHeight="1">
      <c r="A128" s="7"/>
      <c r="B128" s="21">
        <v>3</v>
      </c>
      <c r="C128" s="38">
        <v>15</v>
      </c>
      <c r="D128" s="39">
        <v>10</v>
      </c>
      <c r="E128" s="41">
        <v>8</v>
      </c>
      <c r="F128" s="42" t="s">
        <v>35</v>
      </c>
      <c r="G128" s="10">
        <f t="shared" si="24"/>
        <v>0.8</v>
      </c>
      <c r="H128" s="11">
        <f t="shared" si="25"/>
        <v>0.6666666666666666</v>
      </c>
      <c r="I128" s="7"/>
      <c r="J128" s="7"/>
      <c r="K128" s="7"/>
      <c r="L128" s="7"/>
      <c r="M128" s="7"/>
      <c r="N128" s="7"/>
      <c r="O128" s="56">
        <f t="shared" si="26"/>
        <v>0.35555555555555557</v>
      </c>
      <c r="P128" s="64">
        <f t="shared" si="27"/>
        <v>0.7084390461217408</v>
      </c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</row>
    <row r="129" spans="1:34" ht="10.5" customHeight="1">
      <c r="A129" s="17"/>
      <c r="B129" s="21">
        <v>4</v>
      </c>
      <c r="C129" s="38">
        <v>13</v>
      </c>
      <c r="D129" s="39">
        <v>11.5</v>
      </c>
      <c r="E129" s="39">
        <v>1.5</v>
      </c>
      <c r="F129" s="42" t="s">
        <v>33</v>
      </c>
      <c r="G129" s="10">
        <f t="shared" si="24"/>
        <v>0.13043478260869565</v>
      </c>
      <c r="H129" s="11">
        <f t="shared" si="25"/>
        <v>0.8846153846153846</v>
      </c>
      <c r="I129" s="7"/>
      <c r="J129" s="7"/>
      <c r="K129" s="7"/>
      <c r="L129" s="7"/>
      <c r="M129" s="7"/>
      <c r="N129" s="7"/>
      <c r="O129" s="56">
        <f t="shared" si="26"/>
        <v>0.10207100591715976</v>
      </c>
      <c r="P129" s="64">
        <f t="shared" si="27"/>
        <v>0.4673412669637241</v>
      </c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1:34" ht="10.5" customHeight="1">
      <c r="A130" s="17"/>
      <c r="B130" s="21">
        <v>5</v>
      </c>
      <c r="C130" s="38">
        <v>18</v>
      </c>
      <c r="D130" s="39">
        <v>12</v>
      </c>
      <c r="E130" s="41">
        <v>4</v>
      </c>
      <c r="F130" s="42" t="s">
        <v>33</v>
      </c>
      <c r="G130" s="10">
        <f t="shared" si="24"/>
        <v>0.3333333333333333</v>
      </c>
      <c r="H130" s="11">
        <f t="shared" si="25"/>
        <v>0.6666666666666666</v>
      </c>
      <c r="I130" s="7"/>
      <c r="J130" s="7"/>
      <c r="K130" s="7"/>
      <c r="L130" s="7"/>
      <c r="M130" s="7"/>
      <c r="N130" s="7"/>
      <c r="O130" s="56">
        <f t="shared" si="26"/>
        <v>0.14814814814814814</v>
      </c>
      <c r="P130" s="64">
        <f t="shared" si="27"/>
        <v>0.5291336839893999</v>
      </c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</row>
    <row r="131" spans="1:34" ht="10.5" customHeight="1">
      <c r="A131" s="18"/>
      <c r="B131" s="21">
        <v>6</v>
      </c>
      <c r="C131" s="38">
        <v>8.5</v>
      </c>
      <c r="D131" s="39">
        <v>8.5</v>
      </c>
      <c r="E131" s="41">
        <v>6.5</v>
      </c>
      <c r="F131" s="42" t="s">
        <v>35</v>
      </c>
      <c r="G131" s="10">
        <f t="shared" si="24"/>
        <v>0.7647058823529411</v>
      </c>
      <c r="H131" s="11">
        <f t="shared" si="25"/>
        <v>1</v>
      </c>
      <c r="I131" s="7"/>
      <c r="J131" s="7"/>
      <c r="K131" s="7"/>
      <c r="L131" s="7"/>
      <c r="M131" s="7"/>
      <c r="N131" s="7"/>
      <c r="O131" s="56">
        <f t="shared" si="26"/>
        <v>0.7647058823529411</v>
      </c>
      <c r="P131" s="64">
        <f t="shared" si="27"/>
        <v>0.9144602039167664</v>
      </c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</row>
    <row r="132" spans="1:34" ht="10.5" customHeight="1">
      <c r="A132" s="18"/>
      <c r="B132" s="21">
        <v>7</v>
      </c>
      <c r="C132" s="38">
        <v>21</v>
      </c>
      <c r="D132" s="39">
        <v>13</v>
      </c>
      <c r="E132" s="39">
        <v>4.5</v>
      </c>
      <c r="F132" s="42" t="s">
        <v>33</v>
      </c>
      <c r="G132" s="10">
        <f t="shared" si="24"/>
        <v>0.34615384615384615</v>
      </c>
      <c r="H132" s="11">
        <f t="shared" si="25"/>
        <v>0.6190476190476191</v>
      </c>
      <c r="I132" s="7"/>
      <c r="J132" s="7"/>
      <c r="K132" s="7"/>
      <c r="L132" s="7"/>
      <c r="M132" s="7"/>
      <c r="N132" s="7"/>
      <c r="O132" s="56">
        <f t="shared" si="26"/>
        <v>0.1326530612244898</v>
      </c>
      <c r="P132" s="64">
        <f t="shared" si="27"/>
        <v>0.5100026415658255</v>
      </c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</row>
    <row r="133" spans="1:34" ht="10.5" customHeight="1">
      <c r="A133" s="18"/>
      <c r="B133" s="21">
        <v>8</v>
      </c>
      <c r="C133" s="38">
        <v>17</v>
      </c>
      <c r="D133" s="39">
        <v>9</v>
      </c>
      <c r="E133" s="41">
        <v>3.5</v>
      </c>
      <c r="F133" s="42" t="s">
        <v>33</v>
      </c>
      <c r="G133" s="10">
        <f t="shared" si="24"/>
        <v>0.3888888888888889</v>
      </c>
      <c r="H133" s="11">
        <f t="shared" si="25"/>
        <v>0.5294117647058824</v>
      </c>
      <c r="I133" s="7"/>
      <c r="J133" s="7"/>
      <c r="K133" s="7"/>
      <c r="L133" s="7"/>
      <c r="M133" s="7"/>
      <c r="N133" s="7"/>
      <c r="O133" s="56">
        <f t="shared" si="26"/>
        <v>0.10899653979238755</v>
      </c>
      <c r="P133" s="64">
        <f t="shared" si="27"/>
        <v>0.4776805633362149</v>
      </c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</row>
    <row r="134" spans="1:34" ht="10.5" customHeight="1">
      <c r="A134" s="8"/>
      <c r="B134" s="21">
        <v>9</v>
      </c>
      <c r="C134" s="38">
        <v>79</v>
      </c>
      <c r="D134" s="39">
        <v>56</v>
      </c>
      <c r="E134" s="41">
        <v>43</v>
      </c>
      <c r="F134" s="42" t="s">
        <v>33</v>
      </c>
      <c r="G134" s="10">
        <f t="shared" si="24"/>
        <v>0.7678571428571429</v>
      </c>
      <c r="H134" s="11">
        <f t="shared" si="25"/>
        <v>0.7088607594936709</v>
      </c>
      <c r="I134" s="7"/>
      <c r="J134" s="7"/>
      <c r="K134" s="7"/>
      <c r="L134" s="7"/>
      <c r="M134" s="7"/>
      <c r="N134" s="7"/>
      <c r="O134" s="56">
        <f t="shared" si="26"/>
        <v>0.3858356032687069</v>
      </c>
      <c r="P134" s="64">
        <f t="shared" si="27"/>
        <v>0.7280045606554667</v>
      </c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</row>
    <row r="135" spans="1:34" ht="10.5" customHeight="1">
      <c r="A135" s="8"/>
      <c r="B135" s="21">
        <v>10</v>
      </c>
      <c r="C135" s="38">
        <v>30.5</v>
      </c>
      <c r="D135" s="39">
        <v>22</v>
      </c>
      <c r="E135" s="39">
        <v>9.5</v>
      </c>
      <c r="F135" s="43" t="s">
        <v>35</v>
      </c>
      <c r="G135" s="10">
        <f t="shared" si="24"/>
        <v>0.4318181818181818</v>
      </c>
      <c r="H135" s="11">
        <f t="shared" si="25"/>
        <v>0.7213114754098361</v>
      </c>
      <c r="I135" s="7"/>
      <c r="J135" s="7"/>
      <c r="K135" s="7"/>
      <c r="L135" s="7"/>
      <c r="M135" s="7"/>
      <c r="N135" s="7"/>
      <c r="O135" s="56">
        <f t="shared" si="26"/>
        <v>0.22467078742273583</v>
      </c>
      <c r="P135" s="64">
        <f t="shared" si="27"/>
        <v>0.6079234121834602</v>
      </c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</row>
    <row r="136" spans="1:34" ht="10.5" customHeight="1">
      <c r="A136" s="8"/>
      <c r="B136" s="21">
        <v>11</v>
      </c>
      <c r="C136" s="38">
        <v>55</v>
      </c>
      <c r="D136" s="39">
        <v>36</v>
      </c>
      <c r="E136" s="41">
        <v>35</v>
      </c>
      <c r="F136" s="44" t="s">
        <v>34</v>
      </c>
      <c r="G136" s="10">
        <f t="shared" si="24"/>
        <v>0.9722222222222222</v>
      </c>
      <c r="H136" s="11">
        <f t="shared" si="25"/>
        <v>0.6545454545454545</v>
      </c>
      <c r="I136" s="7"/>
      <c r="J136" s="7"/>
      <c r="K136" s="7"/>
      <c r="L136" s="7"/>
      <c r="M136" s="7"/>
      <c r="N136" s="7"/>
      <c r="O136" s="56">
        <f t="shared" si="26"/>
        <v>0.41652892561983473</v>
      </c>
      <c r="P136" s="64">
        <f t="shared" si="27"/>
        <v>0.7468184789045049</v>
      </c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</row>
    <row r="137" spans="1:34" ht="10.5" customHeight="1">
      <c r="A137" s="8"/>
      <c r="B137" s="21">
        <v>12</v>
      </c>
      <c r="C137" s="38">
        <v>19</v>
      </c>
      <c r="D137" s="39">
        <v>13</v>
      </c>
      <c r="E137" s="41">
        <v>7</v>
      </c>
      <c r="F137" s="44" t="s">
        <v>34</v>
      </c>
      <c r="G137" s="10">
        <f t="shared" si="24"/>
        <v>0.5384615384615384</v>
      </c>
      <c r="H137" s="11">
        <f t="shared" si="25"/>
        <v>0.6842105263157895</v>
      </c>
      <c r="I137" s="7"/>
      <c r="J137" s="7"/>
      <c r="K137" s="7"/>
      <c r="L137" s="7"/>
      <c r="M137" s="7"/>
      <c r="N137" s="7"/>
      <c r="O137" s="56">
        <f t="shared" si="26"/>
        <v>0.2520775623268698</v>
      </c>
      <c r="P137" s="64">
        <f t="shared" si="27"/>
        <v>0.631700756233036</v>
      </c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</row>
    <row r="138" spans="1:34" ht="10.5" customHeight="1">
      <c r="A138" s="8"/>
      <c r="B138" s="21">
        <v>13</v>
      </c>
      <c r="C138" s="38">
        <v>10</v>
      </c>
      <c r="D138" s="39">
        <v>9.5</v>
      </c>
      <c r="E138" s="39">
        <v>5</v>
      </c>
      <c r="F138" s="44" t="s">
        <v>33</v>
      </c>
      <c r="G138" s="10">
        <f t="shared" si="24"/>
        <v>0.5263157894736842</v>
      </c>
      <c r="H138" s="11">
        <f t="shared" si="25"/>
        <v>0.95</v>
      </c>
      <c r="I138" s="7"/>
      <c r="J138" s="7"/>
      <c r="K138" s="7"/>
      <c r="L138" s="7"/>
      <c r="M138" s="7"/>
      <c r="N138" s="7"/>
      <c r="O138" s="56">
        <f t="shared" si="26"/>
        <v>0.475</v>
      </c>
      <c r="P138" s="64">
        <f t="shared" si="27"/>
        <v>0.7802453753539423</v>
      </c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</row>
    <row r="139" spans="1:34" ht="10.5" customHeight="1">
      <c r="A139" s="8"/>
      <c r="B139" s="21">
        <v>14</v>
      </c>
      <c r="C139" s="38">
        <v>4</v>
      </c>
      <c r="D139" s="39">
        <v>2</v>
      </c>
      <c r="E139" s="41">
        <v>1.5</v>
      </c>
      <c r="F139" s="44" t="s">
        <v>33</v>
      </c>
      <c r="G139" s="12">
        <f t="shared" si="24"/>
        <v>0.75</v>
      </c>
      <c r="H139" s="13">
        <f t="shared" si="25"/>
        <v>0.5</v>
      </c>
      <c r="I139" s="7"/>
      <c r="J139" s="7"/>
      <c r="K139" s="7"/>
      <c r="L139" s="7"/>
      <c r="M139" s="7"/>
      <c r="N139" s="7"/>
      <c r="O139" s="56">
        <f t="shared" si="26"/>
        <v>0.1875</v>
      </c>
      <c r="P139" s="64">
        <f t="shared" si="27"/>
        <v>0.5723571212766659</v>
      </c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</row>
    <row r="140" spans="1:34" ht="10.5" customHeight="1" thickBot="1">
      <c r="A140" s="8"/>
      <c r="B140" s="21">
        <v>15</v>
      </c>
      <c r="C140" s="38">
        <v>47</v>
      </c>
      <c r="D140" s="39">
        <v>23</v>
      </c>
      <c r="E140" s="41">
        <v>13</v>
      </c>
      <c r="F140" s="45" t="s">
        <v>34</v>
      </c>
      <c r="G140" s="14">
        <f t="shared" si="24"/>
        <v>0.5652173913043478</v>
      </c>
      <c r="H140" s="15">
        <f t="shared" si="25"/>
        <v>0.48936170212765956</v>
      </c>
      <c r="I140" s="7"/>
      <c r="J140" s="7"/>
      <c r="K140" s="7"/>
      <c r="L140" s="7"/>
      <c r="M140" s="7"/>
      <c r="N140" s="7"/>
      <c r="O140" s="57">
        <f t="shared" si="26"/>
        <v>0.13535536441828883</v>
      </c>
      <c r="P140" s="64">
        <f t="shared" si="27"/>
        <v>0.5134425115547817</v>
      </c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</row>
    <row r="141" spans="1:34" ht="10.5" customHeight="1" thickBot="1">
      <c r="A141" s="8"/>
      <c r="B141" s="7"/>
      <c r="C141" s="7">
        <f>COUNTIF(F126:F140,"=r")</f>
        <v>0</v>
      </c>
      <c r="D141" s="7">
        <f>COUNTIF(F126:F140,"=sr")</f>
        <v>5</v>
      </c>
      <c r="E141" s="7">
        <f>COUNTIF(F126:F140,"=sa")</f>
        <v>7</v>
      </c>
      <c r="F141" s="7">
        <f>COUNTIF(F126:F140,"=a")</f>
        <v>3</v>
      </c>
      <c r="G141" s="7"/>
      <c r="H141" s="7"/>
      <c r="I141" s="7"/>
      <c r="J141" s="7"/>
      <c r="K141" s="7"/>
      <c r="L141" s="7"/>
      <c r="M141" s="7"/>
      <c r="N141" s="7"/>
      <c r="O141" s="8"/>
      <c r="P141" s="65">
        <f>MEDIAN(P126:P139)</f>
        <v>0.6198120842082482</v>
      </c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</row>
    <row r="142" spans="1:34" ht="10.5" customHeight="1">
      <c r="A142" s="8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8"/>
      <c r="P142" s="19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</row>
    <row r="143" spans="1:34" ht="10.5" customHeight="1" thickBot="1">
      <c r="A143" s="8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8"/>
      <c r="P143" s="19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</row>
    <row r="144" spans="1:34" ht="10.5" customHeight="1">
      <c r="A144" s="8"/>
      <c r="B144" s="9"/>
      <c r="C144" s="22"/>
      <c r="D144" s="23"/>
      <c r="E144" s="24" t="s">
        <v>14</v>
      </c>
      <c r="F144" s="23"/>
      <c r="G144" s="23"/>
      <c r="H144" s="25"/>
      <c r="I144" s="7"/>
      <c r="J144" s="7"/>
      <c r="K144" s="7"/>
      <c r="L144" s="7"/>
      <c r="M144" s="7"/>
      <c r="N144" s="7"/>
      <c r="O144" s="53" t="s">
        <v>24</v>
      </c>
      <c r="P144" s="55" t="s">
        <v>14</v>
      </c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</row>
    <row r="145" spans="1:34" ht="10.5" customHeight="1">
      <c r="A145" s="8"/>
      <c r="B145" s="20" t="s">
        <v>2</v>
      </c>
      <c r="C145" s="26" t="s">
        <v>3</v>
      </c>
      <c r="D145" s="27" t="s">
        <v>4</v>
      </c>
      <c r="E145" s="27" t="s">
        <v>5</v>
      </c>
      <c r="F145" s="28" t="s">
        <v>8</v>
      </c>
      <c r="G145" s="29" t="s">
        <v>7</v>
      </c>
      <c r="H145" s="30" t="s">
        <v>6</v>
      </c>
      <c r="I145" s="7"/>
      <c r="J145" s="7"/>
      <c r="K145" s="7"/>
      <c r="L145" s="7"/>
      <c r="M145" s="7"/>
      <c r="N145" s="7"/>
      <c r="O145" s="54"/>
      <c r="P145" s="63" t="s">
        <v>30</v>
      </c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</row>
    <row r="146" spans="1:34" ht="10.5" customHeight="1">
      <c r="A146" s="8"/>
      <c r="B146" s="21">
        <v>1</v>
      </c>
      <c r="C146" s="38">
        <v>18</v>
      </c>
      <c r="D146" s="39">
        <v>12</v>
      </c>
      <c r="E146" s="39">
        <v>8</v>
      </c>
      <c r="F146" s="40" t="s">
        <v>36</v>
      </c>
      <c r="G146" s="10">
        <f aca="true" t="shared" si="28" ref="G146:G160">+E146/D146</f>
        <v>0.6666666666666666</v>
      </c>
      <c r="H146" s="11">
        <f aca="true" t="shared" si="29" ref="H146:H160">+D146/C146</f>
        <v>0.6666666666666666</v>
      </c>
      <c r="I146" s="7"/>
      <c r="J146" s="7"/>
      <c r="K146" s="7"/>
      <c r="L146" s="7"/>
      <c r="M146" s="7"/>
      <c r="N146" s="7"/>
      <c r="O146" s="56">
        <f>(C146*D146*E146)/POWER(C146,3)</f>
        <v>0.2962962962962963</v>
      </c>
      <c r="P146" s="64">
        <f>O146^(1/3)</f>
        <v>0.6666666666666666</v>
      </c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</row>
    <row r="147" spans="1:34" ht="10.5" customHeight="1">
      <c r="A147" s="8"/>
      <c r="B147" s="21">
        <v>2</v>
      </c>
      <c r="C147" s="38">
        <v>28</v>
      </c>
      <c r="D147" s="38">
        <v>17</v>
      </c>
      <c r="E147" s="38">
        <v>4</v>
      </c>
      <c r="F147" s="42" t="s">
        <v>37</v>
      </c>
      <c r="G147" s="10">
        <f t="shared" si="28"/>
        <v>0.23529411764705882</v>
      </c>
      <c r="H147" s="11">
        <f t="shared" si="29"/>
        <v>0.6071428571428571</v>
      </c>
      <c r="I147" s="7"/>
      <c r="J147" s="7"/>
      <c r="K147" s="7"/>
      <c r="L147" s="7"/>
      <c r="M147" s="7"/>
      <c r="N147" s="7"/>
      <c r="O147" s="56">
        <f aca="true" t="shared" si="30" ref="O147:O160">(C147*D147*E147)/POWER(C147,3)</f>
        <v>0.08673469387755102</v>
      </c>
      <c r="P147" s="64">
        <f aca="true" t="shared" si="31" ref="P147:P160">O147^(1/3)</f>
        <v>0.44265388819579476</v>
      </c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</row>
    <row r="148" spans="1:34" ht="10.5" customHeight="1">
      <c r="A148" s="8"/>
      <c r="B148" s="21">
        <v>3</v>
      </c>
      <c r="C148" s="38">
        <v>18</v>
      </c>
      <c r="D148" s="39">
        <v>11</v>
      </c>
      <c r="E148" s="41">
        <v>10</v>
      </c>
      <c r="F148" s="42" t="s">
        <v>38</v>
      </c>
      <c r="G148" s="10">
        <f t="shared" si="28"/>
        <v>0.9090909090909091</v>
      </c>
      <c r="H148" s="11">
        <f t="shared" si="29"/>
        <v>0.6111111111111112</v>
      </c>
      <c r="I148" s="7"/>
      <c r="J148" s="7"/>
      <c r="K148" s="7"/>
      <c r="L148" s="7"/>
      <c r="M148" s="7"/>
      <c r="N148" s="7"/>
      <c r="O148" s="56">
        <f t="shared" si="30"/>
        <v>0.3395061728395062</v>
      </c>
      <c r="P148" s="64">
        <f t="shared" si="31"/>
        <v>0.697615130913273</v>
      </c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</row>
    <row r="149" spans="1:34" ht="10.5" customHeight="1">
      <c r="A149" s="8"/>
      <c r="B149" s="21">
        <v>4</v>
      </c>
      <c r="C149" s="38">
        <v>16</v>
      </c>
      <c r="D149" s="39">
        <v>9</v>
      </c>
      <c r="E149" s="39">
        <v>7</v>
      </c>
      <c r="F149" s="42" t="s">
        <v>37</v>
      </c>
      <c r="G149" s="10">
        <f t="shared" si="28"/>
        <v>0.7777777777777778</v>
      </c>
      <c r="H149" s="11">
        <f t="shared" si="29"/>
        <v>0.5625</v>
      </c>
      <c r="I149" s="7"/>
      <c r="J149" s="7"/>
      <c r="K149" s="7"/>
      <c r="L149" s="7"/>
      <c r="M149" s="7"/>
      <c r="N149" s="7"/>
      <c r="O149" s="56">
        <f t="shared" si="30"/>
        <v>0.24609375</v>
      </c>
      <c r="P149" s="64">
        <f t="shared" si="31"/>
        <v>0.6266622418705731</v>
      </c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</row>
    <row r="150" spans="1:34" ht="10.5" customHeight="1">
      <c r="A150" s="8"/>
      <c r="B150" s="21">
        <v>5</v>
      </c>
      <c r="C150" s="38">
        <v>11</v>
      </c>
      <c r="D150" s="39">
        <v>8</v>
      </c>
      <c r="E150" s="41">
        <v>4.5</v>
      </c>
      <c r="F150" s="42" t="s">
        <v>38</v>
      </c>
      <c r="G150" s="10">
        <f t="shared" si="28"/>
        <v>0.5625</v>
      </c>
      <c r="H150" s="11">
        <f t="shared" si="29"/>
        <v>0.7272727272727273</v>
      </c>
      <c r="I150" s="7"/>
      <c r="J150" s="7"/>
      <c r="K150" s="7"/>
      <c r="L150" s="7"/>
      <c r="M150" s="7"/>
      <c r="N150" s="7"/>
      <c r="O150" s="56">
        <f t="shared" si="30"/>
        <v>0.2975206611570248</v>
      </c>
      <c r="P150" s="64">
        <f t="shared" si="31"/>
        <v>0.6675836783681784</v>
      </c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</row>
    <row r="151" spans="1:34" ht="10.5" customHeight="1">
      <c r="A151" s="8"/>
      <c r="B151" s="21">
        <v>6</v>
      </c>
      <c r="C151" s="38">
        <v>25</v>
      </c>
      <c r="D151" s="39">
        <v>16</v>
      </c>
      <c r="E151" s="41">
        <v>6</v>
      </c>
      <c r="F151" s="42" t="s">
        <v>37</v>
      </c>
      <c r="G151" s="10">
        <f t="shared" si="28"/>
        <v>0.375</v>
      </c>
      <c r="H151" s="11">
        <f t="shared" si="29"/>
        <v>0.64</v>
      </c>
      <c r="I151" s="7"/>
      <c r="J151" s="7"/>
      <c r="K151" s="7"/>
      <c r="L151" s="7"/>
      <c r="M151" s="7"/>
      <c r="N151" s="7"/>
      <c r="O151" s="56">
        <f t="shared" si="30"/>
        <v>0.1536</v>
      </c>
      <c r="P151" s="64">
        <f t="shared" si="31"/>
        <v>0.5355463600657356</v>
      </c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</row>
    <row r="152" spans="1:34" ht="10.5" customHeight="1">
      <c r="A152" s="8"/>
      <c r="B152" s="21">
        <v>7</v>
      </c>
      <c r="C152" s="38">
        <v>47</v>
      </c>
      <c r="D152" s="39">
        <v>18</v>
      </c>
      <c r="E152" s="39">
        <v>13</v>
      </c>
      <c r="F152" s="42" t="s">
        <v>36</v>
      </c>
      <c r="G152" s="10">
        <f t="shared" si="28"/>
        <v>0.7222222222222222</v>
      </c>
      <c r="H152" s="11">
        <f t="shared" si="29"/>
        <v>0.3829787234042553</v>
      </c>
      <c r="I152" s="7"/>
      <c r="J152" s="7"/>
      <c r="K152" s="7"/>
      <c r="L152" s="7"/>
      <c r="M152" s="7"/>
      <c r="N152" s="7"/>
      <c r="O152" s="56">
        <f t="shared" si="30"/>
        <v>0.10593028519692169</v>
      </c>
      <c r="P152" s="64">
        <f t="shared" si="31"/>
        <v>0.47315857355903096</v>
      </c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</row>
    <row r="153" spans="1:34" ht="10.5" customHeight="1">
      <c r="A153" s="8"/>
      <c r="B153" s="21">
        <v>8</v>
      </c>
      <c r="C153" s="38">
        <v>46</v>
      </c>
      <c r="D153" s="39">
        <v>45</v>
      </c>
      <c r="E153" s="41">
        <v>20</v>
      </c>
      <c r="F153" s="42" t="s">
        <v>36</v>
      </c>
      <c r="G153" s="10">
        <f t="shared" si="28"/>
        <v>0.4444444444444444</v>
      </c>
      <c r="H153" s="11">
        <f t="shared" si="29"/>
        <v>0.9782608695652174</v>
      </c>
      <c r="I153" s="7"/>
      <c r="J153" s="7"/>
      <c r="K153" s="7"/>
      <c r="L153" s="7"/>
      <c r="M153" s="7"/>
      <c r="N153" s="7"/>
      <c r="O153" s="56">
        <f t="shared" si="30"/>
        <v>0.42533081285444235</v>
      </c>
      <c r="P153" s="64">
        <f t="shared" si="31"/>
        <v>0.75204232260863</v>
      </c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</row>
    <row r="154" spans="1:34" ht="10.5" customHeight="1">
      <c r="A154" s="8"/>
      <c r="B154" s="21">
        <v>9</v>
      </c>
      <c r="C154" s="38">
        <v>85</v>
      </c>
      <c r="D154" s="39">
        <v>59</v>
      </c>
      <c r="E154" s="41">
        <v>17</v>
      </c>
      <c r="F154" s="42" t="s">
        <v>39</v>
      </c>
      <c r="G154" s="10">
        <f t="shared" si="28"/>
        <v>0.288135593220339</v>
      </c>
      <c r="H154" s="11">
        <f t="shared" si="29"/>
        <v>0.6941176470588235</v>
      </c>
      <c r="I154" s="7"/>
      <c r="J154" s="7"/>
      <c r="K154" s="7"/>
      <c r="L154" s="7"/>
      <c r="M154" s="7"/>
      <c r="N154" s="7"/>
      <c r="O154" s="56">
        <f t="shared" si="30"/>
        <v>0.1388235294117647</v>
      </c>
      <c r="P154" s="64">
        <f t="shared" si="31"/>
        <v>0.5177908367428342</v>
      </c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</row>
    <row r="155" spans="1:34" ht="10.5" customHeight="1">
      <c r="A155" s="8"/>
      <c r="B155" s="21">
        <v>10</v>
      </c>
      <c r="C155" s="38">
        <v>12</v>
      </c>
      <c r="D155" s="39">
        <v>8</v>
      </c>
      <c r="E155" s="39">
        <v>4</v>
      </c>
      <c r="F155" s="43" t="s">
        <v>38</v>
      </c>
      <c r="G155" s="10">
        <f t="shared" si="28"/>
        <v>0.5</v>
      </c>
      <c r="H155" s="11">
        <f t="shared" si="29"/>
        <v>0.6666666666666666</v>
      </c>
      <c r="I155" s="7"/>
      <c r="J155" s="7"/>
      <c r="K155" s="7"/>
      <c r="L155" s="7"/>
      <c r="M155" s="7"/>
      <c r="N155" s="7"/>
      <c r="O155" s="56">
        <f t="shared" si="30"/>
        <v>0.2222222222222222</v>
      </c>
      <c r="P155" s="64">
        <f t="shared" si="31"/>
        <v>0.6057068642773799</v>
      </c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</row>
    <row r="156" spans="1:34" ht="10.5" customHeight="1">
      <c r="A156" s="8"/>
      <c r="B156" s="21">
        <v>11</v>
      </c>
      <c r="C156" s="38">
        <v>41</v>
      </c>
      <c r="D156" s="39">
        <v>20</v>
      </c>
      <c r="E156" s="41">
        <v>5</v>
      </c>
      <c r="F156" s="44" t="s">
        <v>39</v>
      </c>
      <c r="G156" s="10">
        <f t="shared" si="28"/>
        <v>0.25</v>
      </c>
      <c r="H156" s="11">
        <f t="shared" si="29"/>
        <v>0.4878048780487805</v>
      </c>
      <c r="I156" s="7"/>
      <c r="J156" s="7"/>
      <c r="K156" s="7"/>
      <c r="L156" s="7"/>
      <c r="M156" s="7"/>
      <c r="N156" s="7"/>
      <c r="O156" s="56">
        <f t="shared" si="30"/>
        <v>0.0594883997620464</v>
      </c>
      <c r="P156" s="64">
        <f t="shared" si="31"/>
        <v>0.3903708936300379</v>
      </c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</row>
    <row r="157" spans="1:34" ht="10.5" customHeight="1">
      <c r="A157" s="8"/>
      <c r="B157" s="21">
        <v>12</v>
      </c>
      <c r="C157" s="38">
        <v>16</v>
      </c>
      <c r="D157" s="39">
        <v>15</v>
      </c>
      <c r="E157" s="41">
        <v>10</v>
      </c>
      <c r="F157" s="44" t="s">
        <v>36</v>
      </c>
      <c r="G157" s="10">
        <f t="shared" si="28"/>
        <v>0.6666666666666666</v>
      </c>
      <c r="H157" s="11">
        <f t="shared" si="29"/>
        <v>0.9375</v>
      </c>
      <c r="I157" s="7"/>
      <c r="J157" s="7"/>
      <c r="K157" s="7"/>
      <c r="L157" s="7"/>
      <c r="M157" s="7"/>
      <c r="N157" s="7"/>
      <c r="O157" s="56">
        <f t="shared" si="30"/>
        <v>0.5859375</v>
      </c>
      <c r="P157" s="64">
        <f t="shared" si="31"/>
        <v>0.8367911876027119</v>
      </c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</row>
    <row r="158" spans="1:34" ht="10.5" customHeight="1">
      <c r="A158" s="8"/>
      <c r="B158" s="21">
        <v>13</v>
      </c>
      <c r="C158" s="38">
        <v>40</v>
      </c>
      <c r="D158" s="39">
        <v>32</v>
      </c>
      <c r="E158" s="39">
        <v>17</v>
      </c>
      <c r="F158" s="44" t="s">
        <v>37</v>
      </c>
      <c r="G158" s="10">
        <f t="shared" si="28"/>
        <v>0.53125</v>
      </c>
      <c r="H158" s="11">
        <f t="shared" si="29"/>
        <v>0.8</v>
      </c>
      <c r="I158" s="7"/>
      <c r="J158" s="7"/>
      <c r="K158" s="7"/>
      <c r="L158" s="7"/>
      <c r="M158" s="7"/>
      <c r="N158" s="7"/>
      <c r="O158" s="56">
        <f t="shared" si="30"/>
        <v>0.34</v>
      </c>
      <c r="P158" s="64">
        <f t="shared" si="31"/>
        <v>0.6979532046908888</v>
      </c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</row>
    <row r="159" spans="1:34" ht="10.5" customHeight="1">
      <c r="A159" s="8"/>
      <c r="B159" s="21">
        <v>14</v>
      </c>
      <c r="C159" s="38">
        <v>20</v>
      </c>
      <c r="D159" s="39">
        <v>15</v>
      </c>
      <c r="E159" s="41">
        <v>11</v>
      </c>
      <c r="F159" s="44" t="s">
        <v>39</v>
      </c>
      <c r="G159" s="12">
        <f t="shared" si="28"/>
        <v>0.7333333333333333</v>
      </c>
      <c r="H159" s="13">
        <f t="shared" si="29"/>
        <v>0.75</v>
      </c>
      <c r="I159" s="7"/>
      <c r="J159" s="7"/>
      <c r="K159" s="7"/>
      <c r="L159" s="7"/>
      <c r="M159" s="7"/>
      <c r="N159" s="7"/>
      <c r="O159" s="56">
        <f t="shared" si="30"/>
        <v>0.4125</v>
      </c>
      <c r="P159" s="64">
        <f t="shared" si="31"/>
        <v>0.7444027764769138</v>
      </c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</row>
    <row r="160" spans="1:34" ht="10.5" customHeight="1" thickBot="1">
      <c r="A160" s="8"/>
      <c r="B160" s="21">
        <v>15</v>
      </c>
      <c r="C160" s="38">
        <v>6</v>
      </c>
      <c r="D160" s="39">
        <v>5</v>
      </c>
      <c r="E160" s="41">
        <v>1</v>
      </c>
      <c r="F160" s="45" t="s">
        <v>38</v>
      </c>
      <c r="G160" s="14">
        <f t="shared" si="28"/>
        <v>0.2</v>
      </c>
      <c r="H160" s="15">
        <f t="shared" si="29"/>
        <v>0.8333333333333334</v>
      </c>
      <c r="I160" s="7"/>
      <c r="J160" s="7"/>
      <c r="K160" s="7"/>
      <c r="L160" s="7"/>
      <c r="M160" s="7"/>
      <c r="N160" s="7"/>
      <c r="O160" s="57">
        <f t="shared" si="30"/>
        <v>0.1388888888888889</v>
      </c>
      <c r="P160" s="64">
        <f t="shared" si="31"/>
        <v>0.5178720843256431</v>
      </c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</row>
    <row r="161" spans="1:34" ht="10.5" customHeight="1" thickBot="1">
      <c r="A161" s="8"/>
      <c r="B161" s="7"/>
      <c r="C161" s="7">
        <f>COUNTIF(F146:F160,"=r")</f>
        <v>4</v>
      </c>
      <c r="D161" s="7">
        <f>COUNTIF(F146:F160,"=sr")</f>
        <v>4</v>
      </c>
      <c r="E161" s="7">
        <f>COUNTIF(F146:F160,"=sa")</f>
        <v>4</v>
      </c>
      <c r="F161" s="7">
        <f>COUNTIF(F146:F160,"=a")</f>
        <v>3</v>
      </c>
      <c r="G161" s="7"/>
      <c r="H161" s="7"/>
      <c r="I161" s="7"/>
      <c r="J161" s="7"/>
      <c r="K161" s="7"/>
      <c r="L161" s="7"/>
      <c r="M161" s="7"/>
      <c r="N161" s="7"/>
      <c r="O161" s="8"/>
      <c r="P161" s="65">
        <f>MEDIAN(P146:P159)</f>
        <v>0.6466644542686198</v>
      </c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</row>
    <row r="162" spans="1:34" ht="10.5" customHeight="1">
      <c r="A162" s="8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8"/>
      <c r="P162" s="19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</row>
    <row r="163" spans="1:34" ht="10.5" customHeight="1" thickBot="1">
      <c r="A163" s="8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8"/>
      <c r="P163" s="19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</row>
    <row r="164" spans="1:34" ht="10.5" customHeight="1">
      <c r="A164" s="8"/>
      <c r="B164" s="9"/>
      <c r="C164" s="22"/>
      <c r="D164" s="23"/>
      <c r="E164" s="24" t="s">
        <v>15</v>
      </c>
      <c r="F164" s="23"/>
      <c r="G164" s="23"/>
      <c r="H164" s="25"/>
      <c r="I164" s="7"/>
      <c r="J164" s="7"/>
      <c r="K164" s="7"/>
      <c r="L164" s="7"/>
      <c r="M164" s="7"/>
      <c r="N164" s="7"/>
      <c r="O164" s="53" t="s">
        <v>24</v>
      </c>
      <c r="P164" s="55" t="s">
        <v>15</v>
      </c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</row>
    <row r="165" spans="1:34" ht="10.5" customHeight="1">
      <c r="A165" s="8"/>
      <c r="B165" s="20" t="s">
        <v>2</v>
      </c>
      <c r="C165" s="26" t="s">
        <v>3</v>
      </c>
      <c r="D165" s="27" t="s">
        <v>4</v>
      </c>
      <c r="E165" s="27" t="s">
        <v>5</v>
      </c>
      <c r="F165" s="28" t="s">
        <v>8</v>
      </c>
      <c r="G165" s="29" t="s">
        <v>7</v>
      </c>
      <c r="H165" s="30" t="s">
        <v>6</v>
      </c>
      <c r="I165" s="7"/>
      <c r="J165" s="7"/>
      <c r="K165" s="7"/>
      <c r="L165" s="7"/>
      <c r="M165" s="7"/>
      <c r="N165" s="7"/>
      <c r="O165" s="54"/>
      <c r="P165" s="63" t="s">
        <v>30</v>
      </c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</row>
    <row r="166" spans="1:34" ht="10.5" customHeight="1">
      <c r="A166" s="8"/>
      <c r="B166" s="21">
        <v>1</v>
      </c>
      <c r="C166" s="38">
        <v>12</v>
      </c>
      <c r="D166" s="38">
        <v>9</v>
      </c>
      <c r="E166" s="38">
        <v>4</v>
      </c>
      <c r="F166" s="40" t="s">
        <v>35</v>
      </c>
      <c r="G166" s="10">
        <f aca="true" t="shared" si="32" ref="G166:G180">+E166/D166</f>
        <v>0.4444444444444444</v>
      </c>
      <c r="H166" s="11">
        <f aca="true" t="shared" si="33" ref="H166:H180">+D166/C166</f>
        <v>0.75</v>
      </c>
      <c r="I166" s="7"/>
      <c r="J166" s="7"/>
      <c r="K166" s="7"/>
      <c r="L166" s="7"/>
      <c r="M166" s="7"/>
      <c r="N166" s="7"/>
      <c r="O166" s="56">
        <f aca="true" t="shared" si="34" ref="O166:O180">(C166*D166*E166)/POWER(C166,3)</f>
        <v>0.25</v>
      </c>
      <c r="P166" s="64">
        <f>O166^(1/3)</f>
        <v>0.6299605249474366</v>
      </c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</row>
    <row r="167" spans="1:34" ht="10.5" customHeight="1">
      <c r="A167" s="8"/>
      <c r="B167" s="21">
        <v>2</v>
      </c>
      <c r="C167" s="38">
        <v>30</v>
      </c>
      <c r="D167" s="39">
        <v>21</v>
      </c>
      <c r="E167" s="41">
        <v>10</v>
      </c>
      <c r="F167" s="42" t="s">
        <v>33</v>
      </c>
      <c r="G167" s="10">
        <f t="shared" si="32"/>
        <v>0.47619047619047616</v>
      </c>
      <c r="H167" s="11">
        <f t="shared" si="33"/>
        <v>0.7</v>
      </c>
      <c r="I167" s="7"/>
      <c r="J167" s="7"/>
      <c r="K167" s="7"/>
      <c r="L167" s="7"/>
      <c r="M167" s="7"/>
      <c r="N167" s="7"/>
      <c r="O167" s="56">
        <f t="shared" si="34"/>
        <v>0.23333333333333334</v>
      </c>
      <c r="P167" s="64">
        <f aca="true" t="shared" si="35" ref="P167:P180">O167^(1/3)</f>
        <v>0.6156382501492779</v>
      </c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</row>
    <row r="168" spans="1:34" ht="10.5" customHeight="1">
      <c r="A168" s="8"/>
      <c r="B168" s="21">
        <v>3</v>
      </c>
      <c r="C168" s="38">
        <v>14</v>
      </c>
      <c r="D168" s="39">
        <v>8</v>
      </c>
      <c r="E168" s="39">
        <v>7</v>
      </c>
      <c r="F168" s="42" t="s">
        <v>35</v>
      </c>
      <c r="G168" s="10">
        <f t="shared" si="32"/>
        <v>0.875</v>
      </c>
      <c r="H168" s="11">
        <f t="shared" si="33"/>
        <v>0.5714285714285714</v>
      </c>
      <c r="I168" s="7"/>
      <c r="J168" s="7"/>
      <c r="K168" s="7"/>
      <c r="L168" s="7"/>
      <c r="M168" s="7"/>
      <c r="N168" s="7"/>
      <c r="O168" s="56">
        <f t="shared" si="34"/>
        <v>0.2857142857142857</v>
      </c>
      <c r="P168" s="64">
        <f t="shared" si="35"/>
        <v>0.6586337560083495</v>
      </c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</row>
    <row r="169" spans="1:34" ht="10.5" customHeight="1">
      <c r="A169" s="8"/>
      <c r="B169" s="21">
        <v>4</v>
      </c>
      <c r="C169" s="38">
        <v>13</v>
      </c>
      <c r="D169" s="39">
        <v>12</v>
      </c>
      <c r="E169" s="41">
        <v>4</v>
      </c>
      <c r="F169" s="42" t="s">
        <v>35</v>
      </c>
      <c r="G169" s="10">
        <f t="shared" si="32"/>
        <v>0.3333333333333333</v>
      </c>
      <c r="H169" s="11">
        <f t="shared" si="33"/>
        <v>0.9230769230769231</v>
      </c>
      <c r="I169" s="7"/>
      <c r="J169" s="7"/>
      <c r="K169" s="7"/>
      <c r="L169" s="7"/>
      <c r="M169" s="7"/>
      <c r="N169" s="7"/>
      <c r="O169" s="56">
        <f t="shared" si="34"/>
        <v>0.28402366863905326</v>
      </c>
      <c r="P169" s="64">
        <f t="shared" si="35"/>
        <v>0.6573321048766027</v>
      </c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</row>
    <row r="170" spans="1:34" ht="10.5" customHeight="1">
      <c r="A170" s="8"/>
      <c r="B170" s="21">
        <v>5</v>
      </c>
      <c r="C170" s="38">
        <v>19</v>
      </c>
      <c r="D170" s="39">
        <v>14</v>
      </c>
      <c r="E170" s="41">
        <v>2</v>
      </c>
      <c r="F170" s="42" t="s">
        <v>35</v>
      </c>
      <c r="G170" s="10">
        <f t="shared" si="32"/>
        <v>0.14285714285714285</v>
      </c>
      <c r="H170" s="11">
        <f t="shared" si="33"/>
        <v>0.7368421052631579</v>
      </c>
      <c r="I170" s="7"/>
      <c r="J170" s="7"/>
      <c r="K170" s="7"/>
      <c r="L170" s="7"/>
      <c r="M170" s="7"/>
      <c r="N170" s="7"/>
      <c r="O170" s="56">
        <f t="shared" si="34"/>
        <v>0.07756232686980609</v>
      </c>
      <c r="P170" s="64">
        <f t="shared" si="35"/>
        <v>0.42646521152862593</v>
      </c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</row>
    <row r="171" spans="1:34" ht="10.5" customHeight="1">
      <c r="A171" s="8"/>
      <c r="B171" s="21">
        <v>6</v>
      </c>
      <c r="C171" s="38">
        <v>45</v>
      </c>
      <c r="D171" s="39">
        <v>21</v>
      </c>
      <c r="E171" s="39">
        <v>15</v>
      </c>
      <c r="F171" s="42" t="s">
        <v>33</v>
      </c>
      <c r="G171" s="10">
        <f t="shared" si="32"/>
        <v>0.7142857142857143</v>
      </c>
      <c r="H171" s="11">
        <f t="shared" si="33"/>
        <v>0.4666666666666667</v>
      </c>
      <c r="I171" s="7"/>
      <c r="J171" s="7"/>
      <c r="K171" s="7"/>
      <c r="L171" s="7"/>
      <c r="M171" s="7"/>
      <c r="N171" s="7"/>
      <c r="O171" s="56">
        <f t="shared" si="34"/>
        <v>0.15555555555555556</v>
      </c>
      <c r="P171" s="64">
        <f t="shared" si="35"/>
        <v>0.537809548674848</v>
      </c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</row>
    <row r="172" spans="1:34" ht="10.5" customHeight="1">
      <c r="A172" s="8"/>
      <c r="B172" s="21">
        <v>7</v>
      </c>
      <c r="C172" s="38">
        <v>4</v>
      </c>
      <c r="D172" s="39">
        <v>3</v>
      </c>
      <c r="E172" s="41">
        <v>1</v>
      </c>
      <c r="F172" s="42" t="s">
        <v>35</v>
      </c>
      <c r="G172" s="10">
        <f t="shared" si="32"/>
        <v>0.3333333333333333</v>
      </c>
      <c r="H172" s="11">
        <f t="shared" si="33"/>
        <v>0.75</v>
      </c>
      <c r="I172" s="7"/>
      <c r="J172" s="7"/>
      <c r="K172" s="7"/>
      <c r="L172" s="7"/>
      <c r="M172" s="7"/>
      <c r="N172" s="7"/>
      <c r="O172" s="56">
        <f t="shared" si="34"/>
        <v>0.1875</v>
      </c>
      <c r="P172" s="64">
        <f t="shared" si="35"/>
        <v>0.5723571212766659</v>
      </c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</row>
    <row r="173" spans="1:34" ht="10.5" customHeight="1">
      <c r="A173" s="8"/>
      <c r="B173" s="21">
        <v>8</v>
      </c>
      <c r="C173" s="38">
        <v>13</v>
      </c>
      <c r="D173" s="39">
        <v>12</v>
      </c>
      <c r="E173" s="41">
        <v>8</v>
      </c>
      <c r="F173" s="42" t="s">
        <v>34</v>
      </c>
      <c r="G173" s="10">
        <f t="shared" si="32"/>
        <v>0.6666666666666666</v>
      </c>
      <c r="H173" s="11">
        <f t="shared" si="33"/>
        <v>0.9230769230769231</v>
      </c>
      <c r="I173" s="7"/>
      <c r="J173" s="7"/>
      <c r="K173" s="7"/>
      <c r="L173" s="7"/>
      <c r="M173" s="7"/>
      <c r="N173" s="7"/>
      <c r="O173" s="56">
        <f t="shared" si="34"/>
        <v>0.5680473372781065</v>
      </c>
      <c r="P173" s="64">
        <f t="shared" si="35"/>
        <v>0.8281865557057361</v>
      </c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</row>
    <row r="174" spans="1:34" ht="10.5" customHeight="1">
      <c r="A174" s="8"/>
      <c r="B174" s="21">
        <v>9</v>
      </c>
      <c r="C174" s="38">
        <v>10</v>
      </c>
      <c r="D174" s="39">
        <v>8</v>
      </c>
      <c r="E174" s="39">
        <v>2</v>
      </c>
      <c r="F174" s="42" t="s">
        <v>34</v>
      </c>
      <c r="G174" s="10">
        <f t="shared" si="32"/>
        <v>0.25</v>
      </c>
      <c r="H174" s="11">
        <f t="shared" si="33"/>
        <v>0.8</v>
      </c>
      <c r="I174" s="7"/>
      <c r="J174" s="7"/>
      <c r="K174" s="7"/>
      <c r="L174" s="7"/>
      <c r="M174" s="7"/>
      <c r="N174" s="7"/>
      <c r="O174" s="56">
        <f t="shared" si="34"/>
        <v>0.16</v>
      </c>
      <c r="P174" s="64">
        <f t="shared" si="35"/>
        <v>0.5428835233189813</v>
      </c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</row>
    <row r="175" spans="1:34" ht="10.5" customHeight="1">
      <c r="A175" s="7"/>
      <c r="B175" s="21">
        <v>10</v>
      </c>
      <c r="C175" s="38">
        <v>24</v>
      </c>
      <c r="D175" s="39">
        <v>21</v>
      </c>
      <c r="E175" s="41">
        <v>8</v>
      </c>
      <c r="F175" s="42" t="s">
        <v>33</v>
      </c>
      <c r="G175" s="10">
        <f t="shared" si="32"/>
        <v>0.38095238095238093</v>
      </c>
      <c r="H175" s="11">
        <f t="shared" si="33"/>
        <v>0.875</v>
      </c>
      <c r="I175" s="7"/>
      <c r="J175" s="7"/>
      <c r="K175" s="7"/>
      <c r="L175" s="7"/>
      <c r="M175" s="7"/>
      <c r="N175" s="7"/>
      <c r="O175" s="56">
        <f t="shared" si="34"/>
        <v>0.2916666666666667</v>
      </c>
      <c r="P175" s="64">
        <f t="shared" si="35"/>
        <v>0.6631762013160654</v>
      </c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</row>
    <row r="176" spans="1:34" ht="10.5" customHeight="1">
      <c r="A176" s="7"/>
      <c r="B176" s="21">
        <v>11</v>
      </c>
      <c r="C176" s="38">
        <v>30</v>
      </c>
      <c r="D176" s="39">
        <v>20</v>
      </c>
      <c r="E176" s="41">
        <v>9</v>
      </c>
      <c r="F176" s="42" t="s">
        <v>35</v>
      </c>
      <c r="G176" s="10">
        <f t="shared" si="32"/>
        <v>0.45</v>
      </c>
      <c r="H176" s="11">
        <f t="shared" si="33"/>
        <v>0.6666666666666666</v>
      </c>
      <c r="I176" s="7"/>
      <c r="J176" s="7"/>
      <c r="K176" s="7"/>
      <c r="L176" s="7"/>
      <c r="M176" s="7"/>
      <c r="N176" s="7"/>
      <c r="O176" s="56">
        <f t="shared" si="34"/>
        <v>0.2</v>
      </c>
      <c r="P176" s="64">
        <f t="shared" si="35"/>
        <v>0.5848035476425733</v>
      </c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</row>
    <row r="177" spans="1:34" ht="10.5" customHeight="1">
      <c r="A177" s="7"/>
      <c r="B177" s="21">
        <v>12</v>
      </c>
      <c r="C177" s="38">
        <v>21</v>
      </c>
      <c r="D177" s="39">
        <v>16</v>
      </c>
      <c r="E177" s="39">
        <v>13</v>
      </c>
      <c r="F177" s="42" t="s">
        <v>35</v>
      </c>
      <c r="G177" s="10">
        <f t="shared" si="32"/>
        <v>0.8125</v>
      </c>
      <c r="H177" s="11">
        <f t="shared" si="33"/>
        <v>0.7619047619047619</v>
      </c>
      <c r="I177" s="7"/>
      <c r="J177" s="7"/>
      <c r="K177" s="7"/>
      <c r="L177" s="7"/>
      <c r="M177" s="7"/>
      <c r="N177" s="7"/>
      <c r="O177" s="56">
        <f t="shared" si="34"/>
        <v>0.47165532879818595</v>
      </c>
      <c r="P177" s="64">
        <f t="shared" si="35"/>
        <v>0.7784097167202965</v>
      </c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</row>
    <row r="178" spans="1:34" ht="10.5" customHeight="1">
      <c r="A178" s="7"/>
      <c r="B178" s="21">
        <v>13</v>
      </c>
      <c r="C178" s="38">
        <v>12</v>
      </c>
      <c r="D178" s="39">
        <v>7</v>
      </c>
      <c r="E178" s="41">
        <v>5</v>
      </c>
      <c r="F178" s="42" t="s">
        <v>35</v>
      </c>
      <c r="G178" s="10">
        <f t="shared" si="32"/>
        <v>0.7142857142857143</v>
      </c>
      <c r="H178" s="11">
        <f t="shared" si="33"/>
        <v>0.5833333333333334</v>
      </c>
      <c r="I178" s="7"/>
      <c r="J178" s="7"/>
      <c r="K178" s="7"/>
      <c r="L178" s="7"/>
      <c r="M178" s="7"/>
      <c r="N178" s="7"/>
      <c r="O178" s="56">
        <f t="shared" si="34"/>
        <v>0.24305555555555555</v>
      </c>
      <c r="P178" s="64">
        <f t="shared" si="35"/>
        <v>0.6240726989348756</v>
      </c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</row>
    <row r="179" spans="1:34" ht="10.5" customHeight="1">
      <c r="A179" s="7"/>
      <c r="B179" s="21">
        <v>14</v>
      </c>
      <c r="C179" s="38">
        <v>10</v>
      </c>
      <c r="D179" s="39">
        <v>6</v>
      </c>
      <c r="E179" s="41">
        <v>4</v>
      </c>
      <c r="F179" s="42" t="s">
        <v>35</v>
      </c>
      <c r="G179" s="12">
        <f t="shared" si="32"/>
        <v>0.6666666666666666</v>
      </c>
      <c r="H179" s="13">
        <f t="shared" si="33"/>
        <v>0.6</v>
      </c>
      <c r="I179" s="7"/>
      <c r="J179" s="7"/>
      <c r="K179" s="7"/>
      <c r="L179" s="7"/>
      <c r="M179" s="7"/>
      <c r="N179" s="7"/>
      <c r="O179" s="56">
        <f t="shared" si="34"/>
        <v>0.24</v>
      </c>
      <c r="P179" s="64">
        <f t="shared" si="35"/>
        <v>0.6214465011907717</v>
      </c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</row>
    <row r="180" spans="1:34" ht="10.5" customHeight="1" thickBot="1">
      <c r="A180" s="7"/>
      <c r="B180" s="21">
        <v>15</v>
      </c>
      <c r="C180" s="38">
        <v>15</v>
      </c>
      <c r="D180" s="39">
        <v>12</v>
      </c>
      <c r="E180" s="41">
        <v>2</v>
      </c>
      <c r="F180" s="42" t="s">
        <v>33</v>
      </c>
      <c r="G180" s="14">
        <f t="shared" si="32"/>
        <v>0.16666666666666666</v>
      </c>
      <c r="H180" s="15">
        <f t="shared" si="33"/>
        <v>0.8</v>
      </c>
      <c r="I180" s="7"/>
      <c r="J180" s="7"/>
      <c r="K180" s="7"/>
      <c r="L180" s="7"/>
      <c r="M180" s="7"/>
      <c r="N180" s="7"/>
      <c r="O180" s="57">
        <f t="shared" si="34"/>
        <v>0.10666666666666667</v>
      </c>
      <c r="P180" s="64">
        <f t="shared" si="35"/>
        <v>0.4742524405986751</v>
      </c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</row>
    <row r="181" spans="1:34" ht="10.5" customHeight="1" thickBot="1">
      <c r="A181" s="7"/>
      <c r="B181" s="7"/>
      <c r="C181" s="7">
        <f>COUNTIF(F166:F180,"=r")</f>
        <v>0</v>
      </c>
      <c r="D181" s="7">
        <f>COUNTIF(F166:F180,"=sr")</f>
        <v>9</v>
      </c>
      <c r="E181" s="7">
        <f>COUNTIF(F166:F180,"=sa")</f>
        <v>4</v>
      </c>
      <c r="F181" s="7">
        <f>COUNTIF(F166:F180,"=a")</f>
        <v>2</v>
      </c>
      <c r="G181" s="7"/>
      <c r="H181" s="7"/>
      <c r="I181" s="7"/>
      <c r="J181" s="7"/>
      <c r="K181" s="7"/>
      <c r="L181" s="7"/>
      <c r="M181" s="7"/>
      <c r="N181" s="7"/>
      <c r="O181" s="8"/>
      <c r="P181" s="65">
        <f>MEDIAN(P166:P179)</f>
        <v>0.6227596000628237</v>
      </c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</row>
    <row r="182" spans="1:34" ht="10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8"/>
      <c r="P182" s="19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</row>
    <row r="183" spans="1:34" ht="10.5" customHeight="1" thickBo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8"/>
      <c r="P183" s="19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</row>
    <row r="184" spans="1:34" ht="10.5" customHeight="1">
      <c r="A184" s="7"/>
      <c r="B184" s="9"/>
      <c r="C184" s="22"/>
      <c r="D184" s="23"/>
      <c r="E184" s="24" t="s">
        <v>16</v>
      </c>
      <c r="F184" s="23"/>
      <c r="G184" s="23"/>
      <c r="H184" s="25"/>
      <c r="I184" s="7"/>
      <c r="J184" s="7"/>
      <c r="K184" s="7"/>
      <c r="L184" s="7"/>
      <c r="M184" s="7"/>
      <c r="N184" s="7"/>
      <c r="O184" s="53" t="s">
        <v>24</v>
      </c>
      <c r="P184" s="55" t="s">
        <v>16</v>
      </c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</row>
    <row r="185" spans="1:34" ht="10.5" customHeight="1">
      <c r="A185" s="7"/>
      <c r="B185" s="20" t="s">
        <v>2</v>
      </c>
      <c r="C185" s="26" t="s">
        <v>3</v>
      </c>
      <c r="D185" s="27" t="s">
        <v>4</v>
      </c>
      <c r="E185" s="27" t="s">
        <v>5</v>
      </c>
      <c r="F185" s="28" t="s">
        <v>8</v>
      </c>
      <c r="G185" s="29" t="s">
        <v>7</v>
      </c>
      <c r="H185" s="30" t="s">
        <v>6</v>
      </c>
      <c r="I185" s="7"/>
      <c r="J185" s="7"/>
      <c r="K185" s="7"/>
      <c r="L185" s="7"/>
      <c r="M185" s="7"/>
      <c r="N185" s="7"/>
      <c r="O185" s="54"/>
      <c r="P185" s="63" t="s">
        <v>30</v>
      </c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</row>
    <row r="186" spans="1:34" ht="10.5" customHeight="1">
      <c r="A186" s="7"/>
      <c r="B186" s="21">
        <v>1</v>
      </c>
      <c r="C186" s="38"/>
      <c r="D186" s="39"/>
      <c r="E186" s="39"/>
      <c r="F186" s="40"/>
      <c r="G186" s="10" t="e">
        <f aca="true" t="shared" si="36" ref="G186:G200">+E186/D186</f>
        <v>#DIV/0!</v>
      </c>
      <c r="H186" s="11" t="e">
        <f aca="true" t="shared" si="37" ref="H186:H200">+D186/C186</f>
        <v>#DIV/0!</v>
      </c>
      <c r="I186" s="7"/>
      <c r="J186" s="7"/>
      <c r="K186" s="7"/>
      <c r="L186" s="7"/>
      <c r="M186" s="7"/>
      <c r="N186" s="7"/>
      <c r="O186" s="56" t="e">
        <f>(C186*D186*E186)/POWER(C186,3)</f>
        <v>#DIV/0!</v>
      </c>
      <c r="P186" s="64" t="e">
        <f>O186^(1/3)</f>
        <v>#DIV/0!</v>
      </c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</row>
    <row r="187" spans="1:34" ht="10.5" customHeight="1">
      <c r="A187" s="7"/>
      <c r="B187" s="21">
        <v>2</v>
      </c>
      <c r="C187" s="38"/>
      <c r="D187" s="38"/>
      <c r="E187" s="38"/>
      <c r="F187" s="42"/>
      <c r="G187" s="10" t="e">
        <f t="shared" si="36"/>
        <v>#DIV/0!</v>
      </c>
      <c r="H187" s="11" t="e">
        <f t="shared" si="37"/>
        <v>#DIV/0!</v>
      </c>
      <c r="I187" s="7"/>
      <c r="J187" s="7"/>
      <c r="K187" s="7"/>
      <c r="L187" s="7"/>
      <c r="M187" s="7"/>
      <c r="N187" s="7"/>
      <c r="O187" s="56" t="e">
        <f aca="true" t="shared" si="38" ref="O187:O200">(C187*D187*E187)/POWER(C187,3)</f>
        <v>#DIV/0!</v>
      </c>
      <c r="P187" s="64" t="e">
        <f aca="true" t="shared" si="39" ref="P187:P199">O187^(1/3)</f>
        <v>#DIV/0!</v>
      </c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</row>
    <row r="188" spans="1:34" ht="10.5" customHeight="1">
      <c r="A188" s="7"/>
      <c r="B188" s="21">
        <v>3</v>
      </c>
      <c r="C188" s="38"/>
      <c r="D188" s="39"/>
      <c r="E188" s="41"/>
      <c r="F188" s="42"/>
      <c r="G188" s="10" t="e">
        <f t="shared" si="36"/>
        <v>#DIV/0!</v>
      </c>
      <c r="H188" s="11" t="e">
        <f t="shared" si="37"/>
        <v>#DIV/0!</v>
      </c>
      <c r="I188" s="7"/>
      <c r="J188" s="7"/>
      <c r="K188" s="7"/>
      <c r="L188" s="7"/>
      <c r="M188" s="7"/>
      <c r="N188" s="7"/>
      <c r="O188" s="56" t="e">
        <f t="shared" si="38"/>
        <v>#DIV/0!</v>
      </c>
      <c r="P188" s="64" t="e">
        <f t="shared" si="39"/>
        <v>#DIV/0!</v>
      </c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</row>
    <row r="189" spans="1:34" ht="10.5" customHeight="1">
      <c r="A189" s="7"/>
      <c r="B189" s="21">
        <v>4</v>
      </c>
      <c r="C189" s="38"/>
      <c r="D189" s="39"/>
      <c r="E189" s="39"/>
      <c r="F189" s="42"/>
      <c r="G189" s="10" t="e">
        <f t="shared" si="36"/>
        <v>#DIV/0!</v>
      </c>
      <c r="H189" s="11" t="e">
        <f t="shared" si="37"/>
        <v>#DIV/0!</v>
      </c>
      <c r="I189" s="7"/>
      <c r="J189" s="7"/>
      <c r="K189" s="7"/>
      <c r="L189" s="7"/>
      <c r="M189" s="7"/>
      <c r="N189" s="7"/>
      <c r="O189" s="56" t="e">
        <f t="shared" si="38"/>
        <v>#DIV/0!</v>
      </c>
      <c r="P189" s="64" t="e">
        <f t="shared" si="39"/>
        <v>#DIV/0!</v>
      </c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</row>
    <row r="190" spans="1:34" ht="10.5" customHeight="1">
      <c r="A190" s="7"/>
      <c r="B190" s="21">
        <v>5</v>
      </c>
      <c r="C190" s="38"/>
      <c r="D190" s="39"/>
      <c r="E190" s="41"/>
      <c r="F190" s="42"/>
      <c r="G190" s="10" t="e">
        <f t="shared" si="36"/>
        <v>#DIV/0!</v>
      </c>
      <c r="H190" s="11" t="e">
        <f t="shared" si="37"/>
        <v>#DIV/0!</v>
      </c>
      <c r="I190" s="7"/>
      <c r="J190" s="7"/>
      <c r="K190" s="7"/>
      <c r="L190" s="7"/>
      <c r="M190" s="7"/>
      <c r="N190" s="7"/>
      <c r="O190" s="56" t="e">
        <f t="shared" si="38"/>
        <v>#DIV/0!</v>
      </c>
      <c r="P190" s="64" t="e">
        <f t="shared" si="39"/>
        <v>#DIV/0!</v>
      </c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</row>
    <row r="191" spans="1:34" ht="10.5" customHeight="1">
      <c r="A191" s="7"/>
      <c r="B191" s="21">
        <v>6</v>
      </c>
      <c r="C191" s="38"/>
      <c r="D191" s="39"/>
      <c r="E191" s="41"/>
      <c r="F191" s="42"/>
      <c r="G191" s="10" t="e">
        <f t="shared" si="36"/>
        <v>#DIV/0!</v>
      </c>
      <c r="H191" s="11" t="e">
        <f t="shared" si="37"/>
        <v>#DIV/0!</v>
      </c>
      <c r="I191" s="7"/>
      <c r="J191" s="7"/>
      <c r="K191" s="7"/>
      <c r="L191" s="7"/>
      <c r="M191" s="7"/>
      <c r="N191" s="7"/>
      <c r="O191" s="56" t="e">
        <f t="shared" si="38"/>
        <v>#DIV/0!</v>
      </c>
      <c r="P191" s="64" t="e">
        <f t="shared" si="39"/>
        <v>#DIV/0!</v>
      </c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</row>
    <row r="192" spans="1:34" ht="10.5" customHeight="1">
      <c r="A192" s="7"/>
      <c r="B192" s="21">
        <v>7</v>
      </c>
      <c r="C192" s="38"/>
      <c r="D192" s="39"/>
      <c r="E192" s="39"/>
      <c r="F192" s="42"/>
      <c r="G192" s="10" t="e">
        <f t="shared" si="36"/>
        <v>#DIV/0!</v>
      </c>
      <c r="H192" s="11" t="e">
        <f t="shared" si="37"/>
        <v>#DIV/0!</v>
      </c>
      <c r="I192" s="7"/>
      <c r="J192" s="7"/>
      <c r="K192" s="7"/>
      <c r="L192" s="7"/>
      <c r="M192" s="7"/>
      <c r="N192" s="7"/>
      <c r="O192" s="56" t="e">
        <f t="shared" si="38"/>
        <v>#DIV/0!</v>
      </c>
      <c r="P192" s="64" t="e">
        <f t="shared" si="39"/>
        <v>#DIV/0!</v>
      </c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</row>
    <row r="193" spans="1:34" ht="10.5" customHeight="1">
      <c r="A193" s="7"/>
      <c r="B193" s="21">
        <v>8</v>
      </c>
      <c r="C193" s="38"/>
      <c r="D193" s="39"/>
      <c r="E193" s="41"/>
      <c r="F193" s="42"/>
      <c r="G193" s="10" t="e">
        <f t="shared" si="36"/>
        <v>#DIV/0!</v>
      </c>
      <c r="H193" s="11" t="e">
        <f t="shared" si="37"/>
        <v>#DIV/0!</v>
      </c>
      <c r="I193" s="7"/>
      <c r="J193" s="7"/>
      <c r="K193" s="7"/>
      <c r="L193" s="7"/>
      <c r="M193" s="7"/>
      <c r="N193" s="7"/>
      <c r="O193" s="56" t="e">
        <f t="shared" si="38"/>
        <v>#DIV/0!</v>
      </c>
      <c r="P193" s="64" t="e">
        <f t="shared" si="39"/>
        <v>#DIV/0!</v>
      </c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</row>
    <row r="194" spans="1:34" ht="10.5" customHeight="1">
      <c r="A194" s="7"/>
      <c r="B194" s="21">
        <v>9</v>
      </c>
      <c r="C194" s="38"/>
      <c r="D194" s="39"/>
      <c r="E194" s="41"/>
      <c r="F194" s="42"/>
      <c r="G194" s="10" t="e">
        <f t="shared" si="36"/>
        <v>#DIV/0!</v>
      </c>
      <c r="H194" s="11" t="e">
        <f t="shared" si="37"/>
        <v>#DIV/0!</v>
      </c>
      <c r="I194" s="7"/>
      <c r="J194" s="7"/>
      <c r="K194" s="7"/>
      <c r="L194" s="7"/>
      <c r="M194" s="7"/>
      <c r="N194" s="7"/>
      <c r="O194" s="56" t="e">
        <f t="shared" si="38"/>
        <v>#DIV/0!</v>
      </c>
      <c r="P194" s="64" t="e">
        <f t="shared" si="39"/>
        <v>#DIV/0!</v>
      </c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</row>
    <row r="195" spans="1:34" ht="10.5" customHeight="1">
      <c r="A195" s="7"/>
      <c r="B195" s="21">
        <v>10</v>
      </c>
      <c r="C195" s="38"/>
      <c r="D195" s="39"/>
      <c r="E195" s="39"/>
      <c r="F195" s="43"/>
      <c r="G195" s="10" t="e">
        <f t="shared" si="36"/>
        <v>#DIV/0!</v>
      </c>
      <c r="H195" s="11" t="e">
        <f t="shared" si="37"/>
        <v>#DIV/0!</v>
      </c>
      <c r="I195" s="7"/>
      <c r="J195" s="7"/>
      <c r="K195" s="7"/>
      <c r="L195" s="7"/>
      <c r="M195" s="7"/>
      <c r="N195" s="7"/>
      <c r="O195" s="56" t="e">
        <f t="shared" si="38"/>
        <v>#DIV/0!</v>
      </c>
      <c r="P195" s="64" t="e">
        <f t="shared" si="39"/>
        <v>#DIV/0!</v>
      </c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</row>
    <row r="196" spans="1:34" ht="10.5" customHeight="1">
      <c r="A196" s="8"/>
      <c r="B196" s="21">
        <v>11</v>
      </c>
      <c r="C196" s="38"/>
      <c r="D196" s="39"/>
      <c r="E196" s="41"/>
      <c r="F196" s="44"/>
      <c r="G196" s="10" t="e">
        <f t="shared" si="36"/>
        <v>#DIV/0!</v>
      </c>
      <c r="H196" s="11" t="e">
        <f t="shared" si="37"/>
        <v>#DIV/0!</v>
      </c>
      <c r="I196" s="7"/>
      <c r="J196" s="7"/>
      <c r="K196" s="7"/>
      <c r="L196" s="7"/>
      <c r="M196" s="7"/>
      <c r="N196" s="7"/>
      <c r="O196" s="56" t="e">
        <f t="shared" si="38"/>
        <v>#DIV/0!</v>
      </c>
      <c r="P196" s="64" t="e">
        <f t="shared" si="39"/>
        <v>#DIV/0!</v>
      </c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</row>
    <row r="197" spans="1:34" ht="10.5" customHeight="1">
      <c r="A197" s="8"/>
      <c r="B197" s="21">
        <v>12</v>
      </c>
      <c r="C197" s="38"/>
      <c r="D197" s="39"/>
      <c r="E197" s="41"/>
      <c r="F197" s="44"/>
      <c r="G197" s="10" t="e">
        <f t="shared" si="36"/>
        <v>#DIV/0!</v>
      </c>
      <c r="H197" s="11" t="e">
        <f t="shared" si="37"/>
        <v>#DIV/0!</v>
      </c>
      <c r="I197" s="7"/>
      <c r="J197" s="7"/>
      <c r="K197" s="7"/>
      <c r="L197" s="7"/>
      <c r="M197" s="7"/>
      <c r="N197" s="7"/>
      <c r="O197" s="56" t="e">
        <f t="shared" si="38"/>
        <v>#DIV/0!</v>
      </c>
      <c r="P197" s="64" t="e">
        <f t="shared" si="39"/>
        <v>#DIV/0!</v>
      </c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</row>
    <row r="198" spans="1:34" ht="10.5" customHeight="1">
      <c r="A198" s="8"/>
      <c r="B198" s="21">
        <v>13</v>
      </c>
      <c r="C198" s="38"/>
      <c r="D198" s="39"/>
      <c r="E198" s="39"/>
      <c r="F198" s="44"/>
      <c r="G198" s="10" t="e">
        <f t="shared" si="36"/>
        <v>#DIV/0!</v>
      </c>
      <c r="H198" s="11" t="e">
        <f t="shared" si="37"/>
        <v>#DIV/0!</v>
      </c>
      <c r="I198" s="7"/>
      <c r="J198" s="7"/>
      <c r="K198" s="7"/>
      <c r="L198" s="7"/>
      <c r="M198" s="7"/>
      <c r="N198" s="7"/>
      <c r="O198" s="56" t="e">
        <f t="shared" si="38"/>
        <v>#DIV/0!</v>
      </c>
      <c r="P198" s="64" t="e">
        <f t="shared" si="39"/>
        <v>#DIV/0!</v>
      </c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</row>
    <row r="199" spans="1:34" ht="10.5" customHeight="1">
      <c r="A199" s="8"/>
      <c r="B199" s="21">
        <v>14</v>
      </c>
      <c r="C199" s="38"/>
      <c r="D199" s="39"/>
      <c r="E199" s="41"/>
      <c r="F199" s="44"/>
      <c r="G199" s="12" t="e">
        <f t="shared" si="36"/>
        <v>#DIV/0!</v>
      </c>
      <c r="H199" s="13" t="e">
        <f>+D199/C199</f>
        <v>#DIV/0!</v>
      </c>
      <c r="I199" s="7"/>
      <c r="J199" s="7"/>
      <c r="K199" s="7"/>
      <c r="L199" s="7"/>
      <c r="M199" s="7"/>
      <c r="N199" s="7"/>
      <c r="O199" s="56" t="e">
        <f t="shared" si="38"/>
        <v>#DIV/0!</v>
      </c>
      <c r="P199" s="64" t="e">
        <f t="shared" si="39"/>
        <v>#DIV/0!</v>
      </c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</row>
    <row r="200" spans="1:34" ht="10.5" customHeight="1" thickBot="1">
      <c r="A200" s="8"/>
      <c r="B200" s="21">
        <v>15</v>
      </c>
      <c r="C200" s="38"/>
      <c r="D200" s="39"/>
      <c r="E200" s="41"/>
      <c r="F200" s="45"/>
      <c r="G200" s="14" t="e">
        <f t="shared" si="36"/>
        <v>#DIV/0!</v>
      </c>
      <c r="H200" s="15" t="e">
        <f t="shared" si="37"/>
        <v>#DIV/0!</v>
      </c>
      <c r="I200" s="7"/>
      <c r="J200" s="7"/>
      <c r="K200" s="7"/>
      <c r="L200" s="7"/>
      <c r="M200" s="7"/>
      <c r="N200" s="7"/>
      <c r="O200" s="57" t="e">
        <f t="shared" si="38"/>
        <v>#DIV/0!</v>
      </c>
      <c r="P200" s="64" t="e">
        <f>O200^(1/3)</f>
        <v>#DIV/0!</v>
      </c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</row>
    <row r="201" spans="1:34" ht="10.5" customHeight="1" thickBot="1">
      <c r="A201" s="8"/>
      <c r="B201" s="7"/>
      <c r="C201" s="7">
        <f>COUNTIF(F186:F200,"=r")</f>
        <v>0</v>
      </c>
      <c r="D201" s="7">
        <f>COUNTIF(F186:F200,"=sr")</f>
        <v>0</v>
      </c>
      <c r="E201" s="7">
        <f>COUNTIF(F186:F200,"=sa")</f>
        <v>0</v>
      </c>
      <c r="F201" s="7">
        <f>COUNTIF(F186:F200,"=a")</f>
        <v>0</v>
      </c>
      <c r="G201" s="7"/>
      <c r="H201" s="7"/>
      <c r="I201" s="7"/>
      <c r="J201" s="7"/>
      <c r="K201" s="7"/>
      <c r="L201" s="7"/>
      <c r="M201" s="7"/>
      <c r="N201" s="7"/>
      <c r="O201" s="8"/>
      <c r="P201" s="65" t="e">
        <f>MEDIAN(P186:P199)</f>
        <v>#DIV/0!</v>
      </c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</row>
    <row r="202" spans="1:34" ht="10.5" customHeight="1">
      <c r="A202" s="8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8"/>
      <c r="P202" s="19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</row>
    <row r="203" spans="1:34" ht="10.5" customHeight="1" thickBot="1">
      <c r="A203" s="8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8"/>
      <c r="P203" s="19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</row>
    <row r="204" spans="1:34" ht="10.5" customHeight="1">
      <c r="A204" s="8"/>
      <c r="B204" s="9"/>
      <c r="C204" s="22"/>
      <c r="D204" s="23"/>
      <c r="E204" s="24" t="s">
        <v>17</v>
      </c>
      <c r="F204" s="23"/>
      <c r="G204" s="23"/>
      <c r="H204" s="25"/>
      <c r="I204" s="7"/>
      <c r="J204" s="7"/>
      <c r="K204" s="7"/>
      <c r="L204" s="7"/>
      <c r="M204" s="7"/>
      <c r="N204" s="7"/>
      <c r="O204" s="53" t="s">
        <v>24</v>
      </c>
      <c r="P204" s="55" t="s">
        <v>17</v>
      </c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</row>
    <row r="205" spans="1:34" ht="10.5" customHeight="1">
      <c r="A205" s="8"/>
      <c r="B205" s="20" t="s">
        <v>2</v>
      </c>
      <c r="C205" s="26" t="s">
        <v>3</v>
      </c>
      <c r="D205" s="27" t="s">
        <v>4</v>
      </c>
      <c r="E205" s="27" t="s">
        <v>5</v>
      </c>
      <c r="F205" s="28" t="s">
        <v>8</v>
      </c>
      <c r="G205" s="29" t="s">
        <v>7</v>
      </c>
      <c r="H205" s="30" t="s">
        <v>6</v>
      </c>
      <c r="I205" s="7"/>
      <c r="J205" s="7"/>
      <c r="K205" s="7"/>
      <c r="L205" s="7"/>
      <c r="M205" s="7"/>
      <c r="N205" s="7"/>
      <c r="O205" s="54"/>
      <c r="P205" s="63" t="s">
        <v>30</v>
      </c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</row>
    <row r="206" spans="1:34" ht="10.5" customHeight="1">
      <c r="A206" s="8"/>
      <c r="B206" s="21">
        <v>1</v>
      </c>
      <c r="C206" s="38"/>
      <c r="D206" s="39"/>
      <c r="E206" s="39"/>
      <c r="F206" s="40"/>
      <c r="G206" s="10" t="e">
        <f aca="true" t="shared" si="40" ref="G206:G220">+E206/D206</f>
        <v>#DIV/0!</v>
      </c>
      <c r="H206" s="11" t="e">
        <f aca="true" t="shared" si="41" ref="H206:H220">+D206/C206</f>
        <v>#DIV/0!</v>
      </c>
      <c r="I206" s="7"/>
      <c r="J206" s="7"/>
      <c r="K206" s="7"/>
      <c r="L206" s="7"/>
      <c r="M206" s="7"/>
      <c r="N206" s="7"/>
      <c r="O206" s="56" t="e">
        <f>(C206*D206*E206)/POWER(C206,3)</f>
        <v>#DIV/0!</v>
      </c>
      <c r="P206" s="64" t="e">
        <f>O206^(1/3)</f>
        <v>#DIV/0!</v>
      </c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</row>
    <row r="207" spans="1:34" ht="10.5" customHeight="1">
      <c r="A207" s="8"/>
      <c r="B207" s="21">
        <v>2</v>
      </c>
      <c r="C207" s="38"/>
      <c r="D207" s="38"/>
      <c r="E207" s="38"/>
      <c r="F207" s="42"/>
      <c r="G207" s="10" t="e">
        <f t="shared" si="40"/>
        <v>#DIV/0!</v>
      </c>
      <c r="H207" s="11" t="e">
        <f t="shared" si="41"/>
        <v>#DIV/0!</v>
      </c>
      <c r="I207" s="7"/>
      <c r="J207" s="7"/>
      <c r="K207" s="7"/>
      <c r="L207" s="7"/>
      <c r="M207" s="7"/>
      <c r="N207" s="7"/>
      <c r="O207" s="56" t="e">
        <f aca="true" t="shared" si="42" ref="O207:O220">(C207*D207*E207)/POWER(C207,3)</f>
        <v>#DIV/0!</v>
      </c>
      <c r="P207" s="64" t="e">
        <f aca="true" t="shared" si="43" ref="P207:P220">O207^(1/3)</f>
        <v>#DIV/0!</v>
      </c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</row>
    <row r="208" spans="1:34" ht="10.5" customHeight="1">
      <c r="A208" s="8"/>
      <c r="B208" s="21">
        <v>3</v>
      </c>
      <c r="C208" s="38"/>
      <c r="D208" s="39"/>
      <c r="E208" s="41"/>
      <c r="F208" s="42"/>
      <c r="G208" s="10" t="e">
        <f t="shared" si="40"/>
        <v>#DIV/0!</v>
      </c>
      <c r="H208" s="11" t="e">
        <f t="shared" si="41"/>
        <v>#DIV/0!</v>
      </c>
      <c r="I208" s="7"/>
      <c r="J208" s="7"/>
      <c r="K208" s="7"/>
      <c r="L208" s="7"/>
      <c r="M208" s="7"/>
      <c r="N208" s="7"/>
      <c r="O208" s="56" t="e">
        <f t="shared" si="42"/>
        <v>#DIV/0!</v>
      </c>
      <c r="P208" s="64" t="e">
        <f t="shared" si="43"/>
        <v>#DIV/0!</v>
      </c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</row>
    <row r="209" spans="1:34" ht="10.5" customHeight="1">
      <c r="A209" s="8"/>
      <c r="B209" s="21">
        <v>4</v>
      </c>
      <c r="C209" s="38"/>
      <c r="D209" s="39"/>
      <c r="E209" s="39"/>
      <c r="F209" s="42"/>
      <c r="G209" s="10" t="e">
        <f t="shared" si="40"/>
        <v>#DIV/0!</v>
      </c>
      <c r="H209" s="11" t="e">
        <f t="shared" si="41"/>
        <v>#DIV/0!</v>
      </c>
      <c r="I209" s="7"/>
      <c r="J209" s="7"/>
      <c r="K209" s="7"/>
      <c r="L209" s="7"/>
      <c r="M209" s="7"/>
      <c r="N209" s="7"/>
      <c r="O209" s="56" t="e">
        <f t="shared" si="42"/>
        <v>#DIV/0!</v>
      </c>
      <c r="P209" s="64" t="e">
        <f t="shared" si="43"/>
        <v>#DIV/0!</v>
      </c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</row>
    <row r="210" spans="1:34" ht="10.5" customHeight="1">
      <c r="A210" s="8"/>
      <c r="B210" s="21">
        <v>5</v>
      </c>
      <c r="C210" s="38"/>
      <c r="D210" s="39"/>
      <c r="E210" s="41"/>
      <c r="F210" s="42"/>
      <c r="G210" s="10" t="e">
        <f t="shared" si="40"/>
        <v>#DIV/0!</v>
      </c>
      <c r="H210" s="11" t="e">
        <f t="shared" si="41"/>
        <v>#DIV/0!</v>
      </c>
      <c r="I210" s="7"/>
      <c r="J210" s="7"/>
      <c r="K210" s="7"/>
      <c r="L210" s="7"/>
      <c r="M210" s="7"/>
      <c r="N210" s="7"/>
      <c r="O210" s="56" t="e">
        <f t="shared" si="42"/>
        <v>#DIV/0!</v>
      </c>
      <c r="P210" s="64" t="e">
        <f t="shared" si="43"/>
        <v>#DIV/0!</v>
      </c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</row>
    <row r="211" spans="1:34" ht="10.5" customHeight="1">
      <c r="A211" s="8"/>
      <c r="B211" s="21">
        <v>6</v>
      </c>
      <c r="C211" s="38"/>
      <c r="D211" s="39"/>
      <c r="E211" s="41"/>
      <c r="F211" s="42"/>
      <c r="G211" s="10" t="e">
        <f t="shared" si="40"/>
        <v>#DIV/0!</v>
      </c>
      <c r="H211" s="11" t="e">
        <f t="shared" si="41"/>
        <v>#DIV/0!</v>
      </c>
      <c r="I211" s="7"/>
      <c r="J211" s="7"/>
      <c r="K211" s="7"/>
      <c r="L211" s="7"/>
      <c r="M211" s="7"/>
      <c r="N211" s="7"/>
      <c r="O211" s="56" t="e">
        <f t="shared" si="42"/>
        <v>#DIV/0!</v>
      </c>
      <c r="P211" s="64" t="e">
        <f t="shared" si="43"/>
        <v>#DIV/0!</v>
      </c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</row>
    <row r="212" spans="1:34" ht="10.5" customHeight="1">
      <c r="A212" s="8"/>
      <c r="B212" s="21">
        <v>7</v>
      </c>
      <c r="C212" s="38"/>
      <c r="D212" s="39"/>
      <c r="E212" s="39"/>
      <c r="F212" s="42"/>
      <c r="G212" s="10" t="e">
        <f t="shared" si="40"/>
        <v>#DIV/0!</v>
      </c>
      <c r="H212" s="11" t="e">
        <f t="shared" si="41"/>
        <v>#DIV/0!</v>
      </c>
      <c r="I212" s="7"/>
      <c r="J212" s="7"/>
      <c r="K212" s="7"/>
      <c r="L212" s="7"/>
      <c r="M212" s="7"/>
      <c r="N212" s="7"/>
      <c r="O212" s="56" t="e">
        <f t="shared" si="42"/>
        <v>#DIV/0!</v>
      </c>
      <c r="P212" s="64" t="e">
        <f t="shared" si="43"/>
        <v>#DIV/0!</v>
      </c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</row>
    <row r="213" spans="1:34" ht="10.5" customHeight="1">
      <c r="A213" s="8"/>
      <c r="B213" s="21">
        <v>8</v>
      </c>
      <c r="C213" s="38"/>
      <c r="D213" s="39"/>
      <c r="E213" s="41"/>
      <c r="F213" s="42"/>
      <c r="G213" s="10" t="e">
        <f t="shared" si="40"/>
        <v>#DIV/0!</v>
      </c>
      <c r="H213" s="11" t="e">
        <f t="shared" si="41"/>
        <v>#DIV/0!</v>
      </c>
      <c r="I213" s="7"/>
      <c r="J213" s="7"/>
      <c r="K213" s="7"/>
      <c r="L213" s="7"/>
      <c r="M213" s="7"/>
      <c r="N213" s="7"/>
      <c r="O213" s="56" t="e">
        <f t="shared" si="42"/>
        <v>#DIV/0!</v>
      </c>
      <c r="P213" s="64" t="e">
        <f t="shared" si="43"/>
        <v>#DIV/0!</v>
      </c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</row>
    <row r="214" spans="1:34" ht="10.5" customHeight="1">
      <c r="A214" s="8"/>
      <c r="B214" s="21">
        <v>9</v>
      </c>
      <c r="C214" s="38"/>
      <c r="D214" s="39"/>
      <c r="E214" s="41"/>
      <c r="F214" s="42"/>
      <c r="G214" s="10" t="e">
        <f t="shared" si="40"/>
        <v>#DIV/0!</v>
      </c>
      <c r="H214" s="11" t="e">
        <f t="shared" si="41"/>
        <v>#DIV/0!</v>
      </c>
      <c r="I214" s="7"/>
      <c r="J214" s="7"/>
      <c r="K214" s="7"/>
      <c r="L214" s="7"/>
      <c r="M214" s="7"/>
      <c r="N214" s="7"/>
      <c r="O214" s="56" t="e">
        <f t="shared" si="42"/>
        <v>#DIV/0!</v>
      </c>
      <c r="P214" s="64" t="e">
        <f t="shared" si="43"/>
        <v>#DIV/0!</v>
      </c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</row>
    <row r="215" spans="1:34" ht="10.5" customHeight="1">
      <c r="A215" s="8"/>
      <c r="B215" s="21">
        <v>10</v>
      </c>
      <c r="C215" s="38"/>
      <c r="D215" s="39"/>
      <c r="E215" s="39"/>
      <c r="F215" s="43"/>
      <c r="G215" s="10" t="e">
        <f t="shared" si="40"/>
        <v>#DIV/0!</v>
      </c>
      <c r="H215" s="11" t="e">
        <f t="shared" si="41"/>
        <v>#DIV/0!</v>
      </c>
      <c r="I215" s="7"/>
      <c r="J215" s="7"/>
      <c r="K215" s="7"/>
      <c r="L215" s="7"/>
      <c r="M215" s="7"/>
      <c r="N215" s="7"/>
      <c r="O215" s="56" t="e">
        <f t="shared" si="42"/>
        <v>#DIV/0!</v>
      </c>
      <c r="P215" s="64" t="e">
        <f t="shared" si="43"/>
        <v>#DIV/0!</v>
      </c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</row>
    <row r="216" spans="1:34" ht="10.5" customHeight="1">
      <c r="A216" s="8"/>
      <c r="B216" s="21">
        <v>11</v>
      </c>
      <c r="C216" s="38"/>
      <c r="D216" s="39"/>
      <c r="E216" s="41"/>
      <c r="F216" s="44"/>
      <c r="G216" s="10" t="e">
        <f t="shared" si="40"/>
        <v>#DIV/0!</v>
      </c>
      <c r="H216" s="11" t="e">
        <f t="shared" si="41"/>
        <v>#DIV/0!</v>
      </c>
      <c r="I216" s="7"/>
      <c r="J216" s="7"/>
      <c r="K216" s="7"/>
      <c r="L216" s="7"/>
      <c r="M216" s="7"/>
      <c r="N216" s="7"/>
      <c r="O216" s="56" t="e">
        <f t="shared" si="42"/>
        <v>#DIV/0!</v>
      </c>
      <c r="P216" s="64" t="e">
        <f t="shared" si="43"/>
        <v>#DIV/0!</v>
      </c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</row>
    <row r="217" spans="1:34" ht="10.5" customHeight="1">
      <c r="A217" s="8"/>
      <c r="B217" s="21">
        <v>12</v>
      </c>
      <c r="C217" s="38"/>
      <c r="D217" s="39"/>
      <c r="E217" s="41"/>
      <c r="F217" s="44"/>
      <c r="G217" s="10" t="e">
        <f t="shared" si="40"/>
        <v>#DIV/0!</v>
      </c>
      <c r="H217" s="11" t="e">
        <f t="shared" si="41"/>
        <v>#DIV/0!</v>
      </c>
      <c r="I217" s="7"/>
      <c r="J217" s="7"/>
      <c r="K217" s="7"/>
      <c r="L217" s="7"/>
      <c r="M217" s="7"/>
      <c r="N217" s="7"/>
      <c r="O217" s="56" t="e">
        <f t="shared" si="42"/>
        <v>#DIV/0!</v>
      </c>
      <c r="P217" s="64" t="e">
        <f t="shared" si="43"/>
        <v>#DIV/0!</v>
      </c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</row>
    <row r="218" spans="1:34" ht="10.5" customHeight="1">
      <c r="A218" s="8"/>
      <c r="B218" s="21">
        <v>13</v>
      </c>
      <c r="C218" s="38"/>
      <c r="D218" s="39"/>
      <c r="E218" s="39"/>
      <c r="F218" s="44"/>
      <c r="G218" s="10" t="e">
        <f t="shared" si="40"/>
        <v>#DIV/0!</v>
      </c>
      <c r="H218" s="11" t="e">
        <f t="shared" si="41"/>
        <v>#DIV/0!</v>
      </c>
      <c r="I218" s="7"/>
      <c r="J218" s="7"/>
      <c r="K218" s="7"/>
      <c r="L218" s="7"/>
      <c r="M218" s="7"/>
      <c r="N218" s="7"/>
      <c r="O218" s="56" t="e">
        <f t="shared" si="42"/>
        <v>#DIV/0!</v>
      </c>
      <c r="P218" s="64" t="e">
        <f t="shared" si="43"/>
        <v>#DIV/0!</v>
      </c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</row>
    <row r="219" spans="1:34" ht="10.5" customHeight="1">
      <c r="A219" s="8"/>
      <c r="B219" s="21">
        <v>14</v>
      </c>
      <c r="C219" s="38"/>
      <c r="D219" s="39"/>
      <c r="E219" s="41"/>
      <c r="F219" s="44"/>
      <c r="G219" s="12" t="e">
        <f t="shared" si="40"/>
        <v>#DIV/0!</v>
      </c>
      <c r="H219" s="13" t="e">
        <f t="shared" si="41"/>
        <v>#DIV/0!</v>
      </c>
      <c r="I219" s="7"/>
      <c r="J219" s="7"/>
      <c r="K219" s="7"/>
      <c r="L219" s="7"/>
      <c r="M219" s="7"/>
      <c r="N219" s="7"/>
      <c r="O219" s="56" t="e">
        <f t="shared" si="42"/>
        <v>#DIV/0!</v>
      </c>
      <c r="P219" s="64" t="e">
        <f t="shared" si="43"/>
        <v>#DIV/0!</v>
      </c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</row>
    <row r="220" spans="1:34" ht="10.5" customHeight="1" thickBot="1">
      <c r="A220" s="8"/>
      <c r="B220" s="21">
        <v>15</v>
      </c>
      <c r="C220" s="38"/>
      <c r="D220" s="39"/>
      <c r="E220" s="41"/>
      <c r="F220" s="45"/>
      <c r="G220" s="14" t="e">
        <f t="shared" si="40"/>
        <v>#DIV/0!</v>
      </c>
      <c r="H220" s="15" t="e">
        <f t="shared" si="41"/>
        <v>#DIV/0!</v>
      </c>
      <c r="I220" s="7"/>
      <c r="J220" s="7"/>
      <c r="K220" s="7"/>
      <c r="L220" s="7"/>
      <c r="M220" s="7"/>
      <c r="N220" s="7"/>
      <c r="O220" s="57" t="e">
        <f t="shared" si="42"/>
        <v>#DIV/0!</v>
      </c>
      <c r="P220" s="64" t="e">
        <f t="shared" si="43"/>
        <v>#DIV/0!</v>
      </c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</row>
    <row r="221" spans="1:34" ht="10.5" customHeight="1" thickBot="1">
      <c r="A221" s="8"/>
      <c r="B221" s="7"/>
      <c r="C221" s="7">
        <f>COUNTIF(F206:F220,"=r")</f>
        <v>0</v>
      </c>
      <c r="D221" s="7">
        <f>COUNTIF(F206:F220,"=sr")</f>
        <v>0</v>
      </c>
      <c r="E221" s="7">
        <f>COUNTIF(F206:F220,"=sa")</f>
        <v>0</v>
      </c>
      <c r="F221" s="7">
        <f>COUNTIF(F206:F220,"=a")</f>
        <v>0</v>
      </c>
      <c r="G221" s="7"/>
      <c r="H221" s="7"/>
      <c r="I221" s="7"/>
      <c r="J221" s="7"/>
      <c r="K221" s="7"/>
      <c r="L221" s="7"/>
      <c r="M221" s="7"/>
      <c r="N221" s="7"/>
      <c r="O221" s="8"/>
      <c r="P221" s="65" t="e">
        <f>MEDIAN(P206:P219)</f>
        <v>#DIV/0!</v>
      </c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</row>
    <row r="222" spans="1:34" ht="10.5" customHeight="1">
      <c r="A222" s="8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8"/>
      <c r="P222" s="19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</row>
    <row r="223" spans="1:34" ht="10.5" customHeight="1" thickBot="1">
      <c r="A223" s="8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8"/>
      <c r="P223" s="19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</row>
    <row r="224" spans="1:34" ht="10.5" customHeight="1">
      <c r="A224" s="8"/>
      <c r="B224" s="9"/>
      <c r="C224" s="22"/>
      <c r="D224" s="23"/>
      <c r="E224" s="24" t="s">
        <v>18</v>
      </c>
      <c r="F224" s="23"/>
      <c r="G224" s="23"/>
      <c r="H224" s="25"/>
      <c r="I224" s="7"/>
      <c r="J224" s="7"/>
      <c r="K224" s="7"/>
      <c r="L224" s="7"/>
      <c r="M224" s="7"/>
      <c r="N224" s="7"/>
      <c r="O224" s="53" t="s">
        <v>24</v>
      </c>
      <c r="P224" s="55" t="s">
        <v>18</v>
      </c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</row>
    <row r="225" spans="1:34" ht="10.5" customHeight="1">
      <c r="A225" s="8"/>
      <c r="B225" s="20" t="s">
        <v>2</v>
      </c>
      <c r="C225" s="26" t="s">
        <v>3</v>
      </c>
      <c r="D225" s="27" t="s">
        <v>4</v>
      </c>
      <c r="E225" s="27" t="s">
        <v>5</v>
      </c>
      <c r="F225" s="28" t="s">
        <v>8</v>
      </c>
      <c r="G225" s="29" t="s">
        <v>7</v>
      </c>
      <c r="H225" s="30" t="s">
        <v>6</v>
      </c>
      <c r="I225" s="7"/>
      <c r="J225" s="7"/>
      <c r="K225" s="7"/>
      <c r="L225" s="7"/>
      <c r="M225" s="7"/>
      <c r="N225" s="7"/>
      <c r="O225" s="54"/>
      <c r="P225" s="63" t="s">
        <v>30</v>
      </c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</row>
    <row r="226" spans="1:34" ht="10.5" customHeight="1">
      <c r="A226" s="8"/>
      <c r="B226" s="21">
        <v>1</v>
      </c>
      <c r="C226" s="38"/>
      <c r="D226" s="39"/>
      <c r="E226" s="39"/>
      <c r="F226" s="40"/>
      <c r="G226" s="10" t="e">
        <f aca="true" t="shared" si="44" ref="G226:G240">+E226/D226</f>
        <v>#DIV/0!</v>
      </c>
      <c r="H226" s="11" t="e">
        <f aca="true" t="shared" si="45" ref="H226:H240">+D226/C226</f>
        <v>#DIV/0!</v>
      </c>
      <c r="I226" s="7"/>
      <c r="J226" s="7"/>
      <c r="K226" s="7"/>
      <c r="L226" s="7"/>
      <c r="M226" s="7"/>
      <c r="N226" s="7"/>
      <c r="O226" s="56" t="e">
        <f>(C226*D226*E226)/POWER(C226,3)</f>
        <v>#DIV/0!</v>
      </c>
      <c r="P226" s="64" t="e">
        <f>O226^(1/3)</f>
        <v>#DIV/0!</v>
      </c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</row>
    <row r="227" spans="1:34" ht="10.5" customHeight="1">
      <c r="A227" s="8"/>
      <c r="B227" s="21">
        <v>2</v>
      </c>
      <c r="C227" s="38"/>
      <c r="D227" s="38"/>
      <c r="E227" s="38"/>
      <c r="F227" s="42"/>
      <c r="G227" s="10" t="e">
        <f t="shared" si="44"/>
        <v>#DIV/0!</v>
      </c>
      <c r="H227" s="11" t="e">
        <f t="shared" si="45"/>
        <v>#DIV/0!</v>
      </c>
      <c r="I227" s="7"/>
      <c r="J227" s="7"/>
      <c r="K227" s="7"/>
      <c r="L227" s="7"/>
      <c r="M227" s="7"/>
      <c r="N227" s="7"/>
      <c r="O227" s="56" t="e">
        <f aca="true" t="shared" si="46" ref="O227:O240">(C227*D227*E227)/POWER(C227,3)</f>
        <v>#DIV/0!</v>
      </c>
      <c r="P227" s="64" t="e">
        <f aca="true" t="shared" si="47" ref="P227:P240">O227^(1/3)</f>
        <v>#DIV/0!</v>
      </c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</row>
    <row r="228" spans="1:34" ht="10.5" customHeight="1">
      <c r="A228" s="8"/>
      <c r="B228" s="21">
        <v>3</v>
      </c>
      <c r="C228" s="38"/>
      <c r="D228" s="39"/>
      <c r="E228" s="41"/>
      <c r="F228" s="42"/>
      <c r="G228" s="10" t="e">
        <f t="shared" si="44"/>
        <v>#DIV/0!</v>
      </c>
      <c r="H228" s="11" t="e">
        <f t="shared" si="45"/>
        <v>#DIV/0!</v>
      </c>
      <c r="I228" s="7"/>
      <c r="J228" s="7"/>
      <c r="K228" s="7"/>
      <c r="L228" s="7"/>
      <c r="M228" s="7"/>
      <c r="N228" s="7"/>
      <c r="O228" s="56" t="e">
        <f t="shared" si="46"/>
        <v>#DIV/0!</v>
      </c>
      <c r="P228" s="64" t="e">
        <f t="shared" si="47"/>
        <v>#DIV/0!</v>
      </c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</row>
    <row r="229" spans="1:34" ht="10.5" customHeight="1">
      <c r="A229" s="8"/>
      <c r="B229" s="21">
        <v>4</v>
      </c>
      <c r="C229" s="38"/>
      <c r="D229" s="39"/>
      <c r="E229" s="39"/>
      <c r="F229" s="42"/>
      <c r="G229" s="10" t="e">
        <f t="shared" si="44"/>
        <v>#DIV/0!</v>
      </c>
      <c r="H229" s="11" t="e">
        <f t="shared" si="45"/>
        <v>#DIV/0!</v>
      </c>
      <c r="I229" s="7"/>
      <c r="J229" s="7"/>
      <c r="K229" s="7"/>
      <c r="L229" s="7"/>
      <c r="M229" s="7"/>
      <c r="N229" s="7"/>
      <c r="O229" s="56" t="e">
        <f t="shared" si="46"/>
        <v>#DIV/0!</v>
      </c>
      <c r="P229" s="64" t="e">
        <f t="shared" si="47"/>
        <v>#DIV/0!</v>
      </c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</row>
    <row r="230" spans="1:34" ht="10.5" customHeight="1">
      <c r="A230" s="8"/>
      <c r="B230" s="21">
        <v>5</v>
      </c>
      <c r="C230" s="38"/>
      <c r="D230" s="39"/>
      <c r="E230" s="41"/>
      <c r="F230" s="42"/>
      <c r="G230" s="10" t="e">
        <f t="shared" si="44"/>
        <v>#DIV/0!</v>
      </c>
      <c r="H230" s="11" t="e">
        <f t="shared" si="45"/>
        <v>#DIV/0!</v>
      </c>
      <c r="I230" s="7"/>
      <c r="J230" s="7"/>
      <c r="K230" s="7"/>
      <c r="L230" s="7"/>
      <c r="M230" s="7"/>
      <c r="N230" s="7"/>
      <c r="O230" s="56" t="e">
        <f t="shared" si="46"/>
        <v>#DIV/0!</v>
      </c>
      <c r="P230" s="64" t="e">
        <f t="shared" si="47"/>
        <v>#DIV/0!</v>
      </c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</row>
    <row r="231" spans="1:34" ht="10.5" customHeight="1">
      <c r="A231" s="8"/>
      <c r="B231" s="21">
        <v>6</v>
      </c>
      <c r="C231" s="38"/>
      <c r="D231" s="39"/>
      <c r="E231" s="41"/>
      <c r="F231" s="42"/>
      <c r="G231" s="10" t="e">
        <f t="shared" si="44"/>
        <v>#DIV/0!</v>
      </c>
      <c r="H231" s="11" t="e">
        <f t="shared" si="45"/>
        <v>#DIV/0!</v>
      </c>
      <c r="I231" s="7"/>
      <c r="J231" s="7"/>
      <c r="K231" s="7"/>
      <c r="L231" s="7"/>
      <c r="M231" s="7"/>
      <c r="N231" s="7"/>
      <c r="O231" s="56" t="e">
        <f t="shared" si="46"/>
        <v>#DIV/0!</v>
      </c>
      <c r="P231" s="64" t="e">
        <f t="shared" si="47"/>
        <v>#DIV/0!</v>
      </c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</row>
    <row r="232" spans="1:34" ht="10.5" customHeight="1">
      <c r="A232" s="8"/>
      <c r="B232" s="21">
        <v>7</v>
      </c>
      <c r="C232" s="38"/>
      <c r="D232" s="39"/>
      <c r="E232" s="39"/>
      <c r="F232" s="42"/>
      <c r="G232" s="10" t="e">
        <f t="shared" si="44"/>
        <v>#DIV/0!</v>
      </c>
      <c r="H232" s="11" t="e">
        <f t="shared" si="45"/>
        <v>#DIV/0!</v>
      </c>
      <c r="I232" s="7"/>
      <c r="J232" s="7"/>
      <c r="K232" s="7"/>
      <c r="L232" s="7"/>
      <c r="M232" s="7"/>
      <c r="N232" s="7"/>
      <c r="O232" s="56" t="e">
        <f t="shared" si="46"/>
        <v>#DIV/0!</v>
      </c>
      <c r="P232" s="64" t="e">
        <f t="shared" si="47"/>
        <v>#DIV/0!</v>
      </c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</row>
    <row r="233" spans="1:34" ht="10.5" customHeight="1">
      <c r="A233" s="8"/>
      <c r="B233" s="21">
        <v>8</v>
      </c>
      <c r="C233" s="38"/>
      <c r="D233" s="39"/>
      <c r="E233" s="41"/>
      <c r="F233" s="42"/>
      <c r="G233" s="10" t="e">
        <f t="shared" si="44"/>
        <v>#DIV/0!</v>
      </c>
      <c r="H233" s="11" t="e">
        <f t="shared" si="45"/>
        <v>#DIV/0!</v>
      </c>
      <c r="I233" s="7"/>
      <c r="J233" s="7"/>
      <c r="K233" s="7"/>
      <c r="L233" s="7"/>
      <c r="M233" s="7"/>
      <c r="N233" s="7"/>
      <c r="O233" s="56" t="e">
        <f t="shared" si="46"/>
        <v>#DIV/0!</v>
      </c>
      <c r="P233" s="64" t="e">
        <f t="shared" si="47"/>
        <v>#DIV/0!</v>
      </c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</row>
    <row r="234" spans="1:34" ht="10.5" customHeight="1">
      <c r="A234" s="8"/>
      <c r="B234" s="21">
        <v>9</v>
      </c>
      <c r="C234" s="38"/>
      <c r="D234" s="39"/>
      <c r="E234" s="41"/>
      <c r="F234" s="42"/>
      <c r="G234" s="10" t="e">
        <f t="shared" si="44"/>
        <v>#DIV/0!</v>
      </c>
      <c r="H234" s="11" t="e">
        <f t="shared" si="45"/>
        <v>#DIV/0!</v>
      </c>
      <c r="I234" s="7"/>
      <c r="J234" s="7"/>
      <c r="K234" s="7"/>
      <c r="L234" s="7"/>
      <c r="M234" s="7"/>
      <c r="N234" s="7"/>
      <c r="O234" s="56" t="e">
        <f t="shared" si="46"/>
        <v>#DIV/0!</v>
      </c>
      <c r="P234" s="64" t="e">
        <f t="shared" si="47"/>
        <v>#DIV/0!</v>
      </c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</row>
    <row r="235" spans="1:34" ht="10.5" customHeight="1">
      <c r="A235" s="8"/>
      <c r="B235" s="21">
        <v>10</v>
      </c>
      <c r="C235" s="38"/>
      <c r="D235" s="39"/>
      <c r="E235" s="39"/>
      <c r="F235" s="43"/>
      <c r="G235" s="10" t="e">
        <f t="shared" si="44"/>
        <v>#DIV/0!</v>
      </c>
      <c r="H235" s="11" t="e">
        <f t="shared" si="45"/>
        <v>#DIV/0!</v>
      </c>
      <c r="I235" s="7"/>
      <c r="J235" s="7"/>
      <c r="K235" s="7"/>
      <c r="L235" s="7"/>
      <c r="M235" s="7"/>
      <c r="N235" s="7"/>
      <c r="O235" s="56" t="e">
        <f t="shared" si="46"/>
        <v>#DIV/0!</v>
      </c>
      <c r="P235" s="64" t="e">
        <f t="shared" si="47"/>
        <v>#DIV/0!</v>
      </c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</row>
    <row r="236" spans="1:34" ht="10.5" customHeight="1">
      <c r="A236" s="8"/>
      <c r="B236" s="21">
        <v>11</v>
      </c>
      <c r="C236" s="38"/>
      <c r="D236" s="39"/>
      <c r="E236" s="41"/>
      <c r="F236" s="44"/>
      <c r="G236" s="10" t="e">
        <f t="shared" si="44"/>
        <v>#DIV/0!</v>
      </c>
      <c r="H236" s="11" t="e">
        <f t="shared" si="45"/>
        <v>#DIV/0!</v>
      </c>
      <c r="I236" s="7"/>
      <c r="J236" s="7"/>
      <c r="K236" s="7"/>
      <c r="L236" s="7"/>
      <c r="M236" s="7"/>
      <c r="N236" s="7"/>
      <c r="O236" s="56" t="e">
        <f t="shared" si="46"/>
        <v>#DIV/0!</v>
      </c>
      <c r="P236" s="64" t="e">
        <f t="shared" si="47"/>
        <v>#DIV/0!</v>
      </c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</row>
    <row r="237" spans="1:34" ht="10.5" customHeight="1">
      <c r="A237" s="8"/>
      <c r="B237" s="21">
        <v>12</v>
      </c>
      <c r="C237" s="38"/>
      <c r="D237" s="39"/>
      <c r="E237" s="41"/>
      <c r="F237" s="44"/>
      <c r="G237" s="10" t="e">
        <f t="shared" si="44"/>
        <v>#DIV/0!</v>
      </c>
      <c r="H237" s="11" t="e">
        <f t="shared" si="45"/>
        <v>#DIV/0!</v>
      </c>
      <c r="I237" s="7"/>
      <c r="J237" s="7"/>
      <c r="K237" s="7"/>
      <c r="L237" s="7"/>
      <c r="M237" s="7"/>
      <c r="N237" s="7"/>
      <c r="O237" s="56" t="e">
        <f t="shared" si="46"/>
        <v>#DIV/0!</v>
      </c>
      <c r="P237" s="64" t="e">
        <f t="shared" si="47"/>
        <v>#DIV/0!</v>
      </c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</row>
    <row r="238" spans="1:34" ht="10.5" customHeight="1">
      <c r="A238" s="8"/>
      <c r="B238" s="21">
        <v>13</v>
      </c>
      <c r="C238" s="38"/>
      <c r="D238" s="39"/>
      <c r="E238" s="39"/>
      <c r="F238" s="44"/>
      <c r="G238" s="10" t="e">
        <f t="shared" si="44"/>
        <v>#DIV/0!</v>
      </c>
      <c r="H238" s="11" t="e">
        <f t="shared" si="45"/>
        <v>#DIV/0!</v>
      </c>
      <c r="I238" s="7"/>
      <c r="J238" s="7"/>
      <c r="K238" s="7"/>
      <c r="L238" s="7"/>
      <c r="M238" s="7"/>
      <c r="N238" s="7"/>
      <c r="O238" s="56" t="e">
        <f t="shared" si="46"/>
        <v>#DIV/0!</v>
      </c>
      <c r="P238" s="64" t="e">
        <f t="shared" si="47"/>
        <v>#DIV/0!</v>
      </c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</row>
    <row r="239" spans="1:34" ht="10.5" customHeight="1">
      <c r="A239" s="8"/>
      <c r="B239" s="21">
        <v>14</v>
      </c>
      <c r="C239" s="38"/>
      <c r="D239" s="39"/>
      <c r="E239" s="41"/>
      <c r="F239" s="44"/>
      <c r="G239" s="12" t="e">
        <f t="shared" si="44"/>
        <v>#DIV/0!</v>
      </c>
      <c r="H239" s="13" t="e">
        <f t="shared" si="45"/>
        <v>#DIV/0!</v>
      </c>
      <c r="I239" s="7"/>
      <c r="J239" s="7"/>
      <c r="K239" s="7"/>
      <c r="L239" s="7"/>
      <c r="M239" s="7"/>
      <c r="N239" s="7"/>
      <c r="O239" s="56" t="e">
        <f t="shared" si="46"/>
        <v>#DIV/0!</v>
      </c>
      <c r="P239" s="64" t="e">
        <f t="shared" si="47"/>
        <v>#DIV/0!</v>
      </c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</row>
    <row r="240" spans="1:34" ht="10.5" customHeight="1" thickBot="1">
      <c r="A240" s="8"/>
      <c r="B240" s="21">
        <v>15</v>
      </c>
      <c r="C240" s="38"/>
      <c r="D240" s="39"/>
      <c r="E240" s="41"/>
      <c r="F240" s="45"/>
      <c r="G240" s="14" t="e">
        <f t="shared" si="44"/>
        <v>#DIV/0!</v>
      </c>
      <c r="H240" s="15" t="e">
        <f t="shared" si="45"/>
        <v>#DIV/0!</v>
      </c>
      <c r="I240" s="7"/>
      <c r="J240" s="7"/>
      <c r="K240" s="7"/>
      <c r="L240" s="7"/>
      <c r="M240" s="7"/>
      <c r="N240" s="7"/>
      <c r="O240" s="57" t="e">
        <f t="shared" si="46"/>
        <v>#DIV/0!</v>
      </c>
      <c r="P240" s="64" t="e">
        <f t="shared" si="47"/>
        <v>#DIV/0!</v>
      </c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</row>
    <row r="241" spans="1:34" ht="10.5" customHeight="1" thickBot="1">
      <c r="A241" s="8"/>
      <c r="B241" s="7"/>
      <c r="C241" s="7">
        <f>COUNTIF(F226:F240,"=r")</f>
        <v>0</v>
      </c>
      <c r="D241" s="7">
        <f>COUNTIF(F226:F240,"=sr")</f>
        <v>0</v>
      </c>
      <c r="E241" s="7">
        <f>COUNTIF(F226:F240,"=sa")</f>
        <v>0</v>
      </c>
      <c r="F241" s="7">
        <f>COUNTIF(F226:F240,"=a")</f>
        <v>0</v>
      </c>
      <c r="G241" s="7"/>
      <c r="H241" s="7"/>
      <c r="I241" s="7"/>
      <c r="J241" s="7"/>
      <c r="K241" s="7"/>
      <c r="L241" s="7"/>
      <c r="M241" s="7"/>
      <c r="N241" s="7"/>
      <c r="O241" s="8"/>
      <c r="P241" s="65" t="e">
        <f>MEDIAN(P226:P239)</f>
        <v>#DIV/0!</v>
      </c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</row>
    <row r="242" spans="1:34" ht="10.5" customHeight="1">
      <c r="A242" s="8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</row>
    <row r="243" spans="1:34" ht="10.5" customHeight="1">
      <c r="A243" s="8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</row>
    <row r="244" spans="1:34" ht="10.5" customHeight="1">
      <c r="A244" s="8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</row>
    <row r="245" spans="1:34" ht="10.5" customHeight="1">
      <c r="A245" s="8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</row>
    <row r="246" spans="1:34" ht="10.5" customHeight="1">
      <c r="A246" s="8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</row>
    <row r="247" spans="1:34" ht="10.5" customHeight="1">
      <c r="A247" s="8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</row>
    <row r="248" spans="1:34" ht="10.5" customHeight="1">
      <c r="A248" s="8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</row>
    <row r="249" spans="1:34" ht="10.5" customHeight="1">
      <c r="A249" s="8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</row>
    <row r="250" spans="1:34" ht="10.5" customHeight="1">
      <c r="A250" s="8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</row>
    <row r="251" spans="1:34" ht="10.5" customHeight="1">
      <c r="A251" s="8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</row>
    <row r="252" spans="1:34" ht="10.5" customHeight="1">
      <c r="A252" s="8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</row>
    <row r="253" spans="1:34" ht="10.5" customHeight="1">
      <c r="A253" s="8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</row>
    <row r="254" spans="1:34" ht="10.5" customHeight="1">
      <c r="A254" s="8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</row>
    <row r="255" spans="1:34" ht="10.5" customHeight="1">
      <c r="A255" s="8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</row>
    <row r="256" spans="1:34" ht="10.5" customHeight="1">
      <c r="A256" s="8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</row>
    <row r="257" spans="1:34" ht="10.5" customHeight="1">
      <c r="A257" s="8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</row>
    <row r="258" spans="1:34" ht="10.5" customHeight="1">
      <c r="A258" s="8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</row>
    <row r="259" spans="1:34" ht="10.5" customHeight="1">
      <c r="A259" s="8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</row>
    <row r="260" spans="1:34" ht="10.5" customHeight="1">
      <c r="A260" s="8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</row>
    <row r="261" spans="1:34" ht="10.5" customHeight="1">
      <c r="A261" s="8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</row>
    <row r="262" spans="1:34" ht="10.5" customHeight="1">
      <c r="A262" s="8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</row>
    <row r="263" spans="1:34" ht="10.5" customHeight="1">
      <c r="A263" s="8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</row>
    <row r="264" spans="1:34" ht="10.5" customHeight="1">
      <c r="A264" s="8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</row>
    <row r="265" spans="1:34" ht="10.5" customHeight="1">
      <c r="A265" s="8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</row>
    <row r="266" spans="1:34" ht="10.5" customHeight="1">
      <c r="A266" s="8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</row>
    <row r="267" spans="1:34" ht="10.5" customHeight="1">
      <c r="A267" s="8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</row>
    <row r="268" spans="1:34" ht="10.5" customHeight="1">
      <c r="A268" s="8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</row>
    <row r="269" spans="1:34" ht="10.5" customHeight="1">
      <c r="A269" s="8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</row>
    <row r="270" spans="1:34" ht="10.5" customHeight="1">
      <c r="A270" s="8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</row>
    <row r="271" spans="1:34" ht="10.5" customHeight="1">
      <c r="A271" s="8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</row>
    <row r="272" spans="1:34" ht="10.5" customHeight="1">
      <c r="A272" s="8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</row>
    <row r="273" spans="1:34" ht="10.5" customHeight="1">
      <c r="A273" s="8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</row>
    <row r="274" spans="1:34" ht="10.5" customHeight="1">
      <c r="A274" s="8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</row>
    <row r="275" spans="1:34" ht="10.5" customHeight="1">
      <c r="A275" s="8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</row>
    <row r="276" spans="1:34" ht="10.5" customHeight="1">
      <c r="A276" s="8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</row>
    <row r="277" spans="1:34" ht="10.5" customHeight="1">
      <c r="A277" s="8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</row>
    <row r="278" spans="1:34" ht="10.5" customHeight="1">
      <c r="A278" s="8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</row>
    <row r="279" spans="1:34" ht="10.5" customHeight="1">
      <c r="A279" s="8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</row>
    <row r="280" spans="1:34" ht="10.5" customHeight="1">
      <c r="A280" s="8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</row>
    <row r="281" spans="1:34" ht="10.5" customHeight="1">
      <c r="A281" s="8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</row>
    <row r="282" spans="1:34" ht="10.5" customHeight="1">
      <c r="A282" s="8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</row>
    <row r="283" spans="1:34" ht="10.5" customHeight="1">
      <c r="A283" s="8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</row>
    <row r="284" spans="1:34" ht="10.5" customHeight="1">
      <c r="A284" s="8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</row>
    <row r="285" spans="1:34" ht="10.5" customHeight="1">
      <c r="A285" s="8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</row>
    <row r="286" spans="1:34" ht="10.5" customHeight="1">
      <c r="A286" s="8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</row>
    <row r="287" spans="1:34" ht="10.5" customHeight="1">
      <c r="A287" s="8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</row>
    <row r="288" spans="1:34" ht="10.5" customHeight="1">
      <c r="A288" s="8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</row>
    <row r="289" spans="1:34" ht="10.5" customHeight="1">
      <c r="A289" s="8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</row>
    <row r="290" spans="1:34" ht="10.5" customHeight="1">
      <c r="A290" s="8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</row>
    <row r="291" spans="1:34" ht="10.5" customHeight="1">
      <c r="A291" s="8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</row>
    <row r="292" spans="1:34" ht="10.5" customHeight="1">
      <c r="A292" s="8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</row>
    <row r="293" spans="1:34" ht="10.5" customHeight="1">
      <c r="A293" s="8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</row>
    <row r="294" spans="1:34" ht="10.5" customHeight="1">
      <c r="A294" s="8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</row>
    <row r="295" spans="1:34" ht="10.5" customHeight="1">
      <c r="A295" s="8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</row>
    <row r="296" spans="1:34" ht="10.5" customHeight="1">
      <c r="A296" s="8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</row>
    <row r="297" spans="1:34" ht="10.5" customHeight="1">
      <c r="A297" s="8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</row>
    <row r="298" spans="1:34" ht="10.5" customHeight="1">
      <c r="A298" s="8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</row>
    <row r="299" spans="1:34" ht="10.5" customHeight="1">
      <c r="A299" s="8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</row>
    <row r="300" spans="1:34" ht="10.5" customHeight="1">
      <c r="A300" s="8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</row>
    <row r="301" spans="1:34" ht="10.5" customHeight="1">
      <c r="A301" s="8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</row>
    <row r="302" spans="1:34" ht="10.5" customHeight="1">
      <c r="A302" s="8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</row>
    <row r="303" spans="1:34" ht="10.5" customHeight="1">
      <c r="A303" s="8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</row>
    <row r="304" spans="1:34" ht="10.5" customHeight="1">
      <c r="A304" s="8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</row>
    <row r="305" spans="1:34" ht="10.5" customHeight="1">
      <c r="A305" s="8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</row>
    <row r="306" spans="1:34" ht="10.5" customHeight="1">
      <c r="A306" s="8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</row>
    <row r="307" spans="1:34" ht="10.5" customHeight="1">
      <c r="A307" s="8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</row>
    <row r="308" spans="1:34" ht="10.5" customHeight="1">
      <c r="A308" s="8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</row>
    <row r="309" spans="1:34" ht="10.5" customHeight="1">
      <c r="A309" s="8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</row>
    <row r="310" spans="1:34" ht="10.5" customHeight="1">
      <c r="A310" s="8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</row>
    <row r="311" spans="1:34" ht="10.5" customHeight="1">
      <c r="A311" s="8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</row>
    <row r="312" spans="1:34" ht="10.5" customHeight="1">
      <c r="A312" s="8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</row>
    <row r="313" spans="1:34" ht="10.5" customHeight="1">
      <c r="A313" s="8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</row>
    <row r="314" spans="1:34" ht="10.5" customHeight="1">
      <c r="A314" s="8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</row>
    <row r="315" spans="1:34" ht="10.5" customHeight="1">
      <c r="A315" s="8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</row>
    <row r="316" spans="1:34" ht="10.5" customHeight="1">
      <c r="A316" s="8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</row>
    <row r="317" spans="1:34" ht="10.5" customHeight="1">
      <c r="A317" s="8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</row>
    <row r="318" spans="1:34" ht="10.5" customHeight="1">
      <c r="A318" s="8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</row>
    <row r="319" spans="1:34" ht="10.5" customHeight="1">
      <c r="A319" s="8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</row>
    <row r="320" spans="1:34" ht="10.5" customHeight="1">
      <c r="A320" s="8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</row>
    <row r="321" spans="1:34" ht="10.5" customHeight="1">
      <c r="A321" s="8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</row>
    <row r="322" spans="1:34" ht="10.5" customHeight="1">
      <c r="A322" s="8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</row>
    <row r="323" spans="1:34" ht="10.5" customHeight="1">
      <c r="A323" s="8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</row>
    <row r="324" spans="1:34" ht="10.5" customHeight="1">
      <c r="A324" s="8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</row>
    <row r="325" spans="1:34" ht="10.5" customHeight="1">
      <c r="A325" s="8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</row>
    <row r="326" spans="1:34" ht="10.5" customHeight="1">
      <c r="A326" s="8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</row>
    <row r="327" spans="1:34" ht="10.5" customHeight="1">
      <c r="A327" s="8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</row>
    <row r="328" spans="1:34" ht="10.5" customHeight="1">
      <c r="A328" s="8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</row>
    <row r="329" spans="1:34" ht="10.5" customHeight="1">
      <c r="A329" s="8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</row>
    <row r="330" spans="1:34" ht="10.5" customHeight="1">
      <c r="A330" s="8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</row>
    <row r="331" spans="1:34" ht="10.5" customHeight="1">
      <c r="A331" s="8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</row>
    <row r="332" spans="1:34" ht="10.5" customHeight="1">
      <c r="A332" s="8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</row>
    <row r="333" spans="1:34" ht="10.5" customHeight="1">
      <c r="A333" s="8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</row>
    <row r="334" spans="1:34" ht="10.5" customHeight="1">
      <c r="A334" s="8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</row>
    <row r="335" spans="1:34" ht="10.5" customHeight="1">
      <c r="A335" s="8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</row>
    <row r="336" spans="1:34" ht="10.5" customHeight="1">
      <c r="A336" s="8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</row>
    <row r="337" spans="1:34" ht="10.5" customHeight="1">
      <c r="A337" s="8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</row>
    <row r="338" spans="1:34" ht="10.5" customHeight="1">
      <c r="A338" s="8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</row>
    <row r="339" spans="1:34" ht="10.5" customHeight="1">
      <c r="A339" s="8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</row>
    <row r="340" spans="1:34" ht="10.5" customHeight="1">
      <c r="A340" s="8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</row>
    <row r="341" spans="1:34" ht="10.5" customHeight="1">
      <c r="A341" s="8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</row>
    <row r="342" spans="1:34" ht="10.5" customHeight="1">
      <c r="A342" s="8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</row>
    <row r="343" spans="1:34" ht="10.5" customHeight="1">
      <c r="A343" s="8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</row>
    <row r="344" spans="1:34" ht="10.5" customHeight="1">
      <c r="A344" s="8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</row>
    <row r="345" spans="1:34" ht="10.5" customHeight="1">
      <c r="A345" s="8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</row>
    <row r="346" spans="1:34" ht="10.5" customHeight="1">
      <c r="A346" s="8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</row>
    <row r="347" spans="1:34" ht="10.5" customHeight="1">
      <c r="A347" s="8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</row>
    <row r="348" spans="1:34" ht="10.5" customHeight="1">
      <c r="A348" s="8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</row>
    <row r="349" spans="1:34" ht="10.5" customHeight="1">
      <c r="A349" s="8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</row>
    <row r="350" spans="1:34" ht="10.5" customHeight="1">
      <c r="A350" s="8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</row>
    <row r="351" spans="1:34" ht="10.5" customHeight="1">
      <c r="A351" s="8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</row>
    <row r="352" spans="1:34" ht="10.5" customHeight="1">
      <c r="A352" s="8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</row>
    <row r="353" spans="1:34" ht="10.5" customHeight="1">
      <c r="A353" s="8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</row>
    <row r="354" spans="1:34" ht="10.5" customHeight="1">
      <c r="A354" s="8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</row>
    <row r="355" spans="1:34" ht="10.5" customHeight="1">
      <c r="A355" s="8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</row>
    <row r="356" spans="1:34" ht="10.5" customHeight="1">
      <c r="A356" s="8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</row>
    <row r="357" spans="1:34" ht="10.5" customHeight="1">
      <c r="A357" s="8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</row>
    <row r="358" spans="1:34" ht="10.5" customHeight="1">
      <c r="A358" s="8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</row>
    <row r="359" spans="1:34" ht="10.5" customHeight="1">
      <c r="A359" s="8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</row>
    <row r="360" spans="1:34" ht="10.5" customHeight="1">
      <c r="A360" s="8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</row>
    <row r="361" spans="1:34" ht="10.5" customHeight="1">
      <c r="A361" s="8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</row>
    <row r="362" spans="1:34" ht="10.5" customHeight="1">
      <c r="A362" s="8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</row>
    <row r="363" spans="1:34" ht="10.5" customHeight="1">
      <c r="A363" s="8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</row>
    <row r="364" spans="1:34" ht="10.5" customHeight="1">
      <c r="A364" s="8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</row>
    <row r="365" spans="1:34" ht="10.5" customHeight="1">
      <c r="A365" s="8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</row>
    <row r="366" spans="1:34" ht="10.5" customHeight="1">
      <c r="A366" s="8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</row>
    <row r="367" spans="1:34" ht="10.5" customHeight="1">
      <c r="A367" s="8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</row>
    <row r="368" spans="1:34" ht="10.5" customHeight="1">
      <c r="A368" s="8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</row>
    <row r="369" spans="1:34" ht="10.5" customHeight="1">
      <c r="A369" s="8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</row>
    <row r="370" spans="1:34" ht="10.5" customHeight="1">
      <c r="A370" s="8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</row>
    <row r="371" spans="1:34" ht="10.5" customHeight="1">
      <c r="A371" s="8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</row>
    <row r="372" spans="1:34" ht="10.5" customHeight="1">
      <c r="A372" s="8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</row>
    <row r="373" spans="1:34" ht="10.5" customHeight="1">
      <c r="A373" s="8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</row>
    <row r="374" spans="1:34" ht="10.5" customHeight="1">
      <c r="A374" s="8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</row>
    <row r="375" spans="1:34" ht="10.5" customHeight="1">
      <c r="A375" s="8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</row>
    <row r="376" spans="1:34" ht="10.5" customHeight="1">
      <c r="A376" s="8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</row>
    <row r="377" spans="1:34" ht="10.5" customHeight="1">
      <c r="A377" s="8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</row>
    <row r="378" spans="1:34" ht="10.5" customHeight="1">
      <c r="A378" s="8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</row>
    <row r="379" spans="1:34" ht="10.5" customHeight="1">
      <c r="A379" s="8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</row>
    <row r="380" spans="1:34" ht="10.5" customHeight="1">
      <c r="A380" s="8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</row>
    <row r="381" spans="1:34" ht="10.5" customHeight="1">
      <c r="A381" s="8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</row>
    <row r="382" spans="1:34" ht="10.5" customHeight="1">
      <c r="A382" s="8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</row>
    <row r="383" spans="1:34" ht="10.5" customHeight="1">
      <c r="A383" s="8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</row>
    <row r="384" spans="1:34" ht="10.5" customHeight="1">
      <c r="A384" s="8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</row>
    <row r="385" spans="1:34" ht="10.5" customHeight="1">
      <c r="A385" s="8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</row>
    <row r="386" spans="1:34" ht="10.5" customHeight="1">
      <c r="A386" s="8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</row>
    <row r="387" spans="1:34" ht="10.5" customHeight="1">
      <c r="A387" s="8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</row>
    <row r="388" spans="1:34" ht="10.5" customHeight="1">
      <c r="A388" s="8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</row>
    <row r="389" spans="1:34" ht="10.5" customHeight="1">
      <c r="A389" s="8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</row>
    <row r="390" spans="1:34" ht="10.5" customHeight="1">
      <c r="A390" s="8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</row>
    <row r="391" spans="1:34" ht="10.5" customHeight="1">
      <c r="A391" s="8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</row>
    <row r="392" spans="1:34" ht="10.5" customHeight="1">
      <c r="A392" s="8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</row>
    <row r="393" spans="1:34" ht="10.5" customHeight="1">
      <c r="A393" s="8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</row>
    <row r="394" spans="1:34" ht="10.5" customHeight="1">
      <c r="A394" s="8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</row>
    <row r="395" spans="1:34" ht="10.5" customHeight="1">
      <c r="A395" s="8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</row>
    <row r="396" spans="1:34" ht="10.5" customHeight="1">
      <c r="A396" s="8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</row>
    <row r="397" spans="1:34" ht="10.5" customHeight="1">
      <c r="A397" s="8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</row>
    <row r="398" spans="1:34" ht="10.5" customHeight="1">
      <c r="A398" s="8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</row>
    <row r="399" spans="1:34" ht="10.5" customHeight="1">
      <c r="A399" s="8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</row>
    <row r="400" spans="1:34" ht="10.5" customHeight="1">
      <c r="A400" s="8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</row>
    <row r="401" spans="1:34" ht="10.5" customHeight="1">
      <c r="A401" s="8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</row>
    <row r="402" spans="1:34" ht="10.5" customHeight="1">
      <c r="A402" s="8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</row>
    <row r="403" spans="1:34" ht="10.5" customHeight="1">
      <c r="A403" s="8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</row>
    <row r="404" spans="1:34" ht="10.5" customHeight="1">
      <c r="A404" s="8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</row>
    <row r="405" spans="1:34" ht="10.5" customHeight="1">
      <c r="A405" s="8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</row>
    <row r="406" spans="1:34" ht="10.5" customHeight="1">
      <c r="A406" s="8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</row>
    <row r="407" spans="1:34" ht="10.5" customHeight="1">
      <c r="A407" s="8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</row>
    <row r="408" spans="1:34" ht="10.5" customHeight="1">
      <c r="A408" s="8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</row>
    <row r="409" spans="1:34" ht="10.5" customHeight="1">
      <c r="A409" s="8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</row>
    <row r="410" spans="1:34" ht="10.5" customHeight="1">
      <c r="A410" s="8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</row>
    <row r="411" spans="1:34" ht="10.5" customHeight="1">
      <c r="A411" s="8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</row>
    <row r="412" spans="1:34" ht="10.5" customHeight="1">
      <c r="A412" s="8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</row>
    <row r="413" spans="1:34" ht="10.5" customHeight="1">
      <c r="A413" s="8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</row>
    <row r="414" spans="1:34" ht="10.5" customHeight="1">
      <c r="A414" s="8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</row>
    <row r="415" spans="1:34" ht="10.5" customHeight="1">
      <c r="A415" s="8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</row>
    <row r="416" spans="1:34" ht="10.5" customHeight="1">
      <c r="A416" s="8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</row>
    <row r="417" spans="1:34" ht="10.5" customHeight="1">
      <c r="A417" s="8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</row>
    <row r="418" spans="1:34" ht="10.5" customHeight="1">
      <c r="A418" s="8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</row>
    <row r="419" spans="1:34" ht="10.5" customHeight="1">
      <c r="A419" s="8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</row>
    <row r="420" spans="1:34" ht="10.5" customHeight="1">
      <c r="A420" s="8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</row>
    <row r="421" spans="1:34" ht="10.5" customHeight="1">
      <c r="A421" s="8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</row>
    <row r="422" spans="1:34" ht="10.5" customHeight="1">
      <c r="A422" s="8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</row>
    <row r="423" spans="1:34" ht="10.5" customHeight="1">
      <c r="A423" s="8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</row>
    <row r="424" spans="1:34" ht="10.5" customHeight="1">
      <c r="A424" s="8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</row>
    <row r="425" spans="1:34" ht="10.5" customHeight="1">
      <c r="A425" s="8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</row>
    <row r="426" spans="1:34" ht="10.5" customHeight="1">
      <c r="A426" s="8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</row>
    <row r="427" spans="1:34" ht="10.5" customHeight="1">
      <c r="A427" s="8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</row>
    <row r="428" spans="1:34" ht="10.5" customHeight="1">
      <c r="A428" s="8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</row>
    <row r="429" spans="1:34" ht="10.5" customHeight="1">
      <c r="A429" s="8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</row>
    <row r="430" spans="1:34" ht="10.5" customHeight="1">
      <c r="A430" s="8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</row>
    <row r="431" spans="1:34" ht="10.5" customHeight="1">
      <c r="A431" s="8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</row>
    <row r="432" spans="1:34" ht="10.5" customHeight="1">
      <c r="A432" s="8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</row>
    <row r="433" spans="1:34" ht="10.5" customHeight="1">
      <c r="A433" s="8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</row>
    <row r="434" spans="1:34" ht="10.5" customHeight="1">
      <c r="A434" s="8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</row>
    <row r="435" spans="1:34" ht="10.5" customHeight="1">
      <c r="A435" s="8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</row>
    <row r="436" spans="1:34" ht="10.5" customHeight="1">
      <c r="A436" s="8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</row>
    <row r="437" spans="1:34" ht="10.5" customHeight="1">
      <c r="A437" s="8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</row>
    <row r="438" spans="1:34" ht="10.5" customHeight="1">
      <c r="A438" s="8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</row>
    <row r="439" spans="1:34" ht="10.5" customHeight="1">
      <c r="A439" s="8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</row>
    <row r="440" spans="1:34" ht="10.5" customHeight="1">
      <c r="A440" s="8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</row>
    <row r="441" spans="1:34" ht="10.5" customHeight="1">
      <c r="A441" s="8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</row>
    <row r="442" spans="1:34" ht="10.5" customHeight="1">
      <c r="A442" s="8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</row>
    <row r="443" spans="1:34" ht="10.5" customHeight="1">
      <c r="A443" s="8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</row>
    <row r="444" spans="1:34" ht="10.5" customHeight="1">
      <c r="A444" s="8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</row>
    <row r="445" spans="1:34" ht="10.5" customHeight="1">
      <c r="A445" s="8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</row>
    <row r="446" spans="1:34" ht="10.5" customHeight="1">
      <c r="A446" s="8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</row>
    <row r="447" spans="1:34" ht="10.5" customHeight="1">
      <c r="A447" s="8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</row>
    <row r="448" spans="1:34" ht="10.5" customHeight="1">
      <c r="A448" s="8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</row>
    <row r="449" spans="1:34" ht="10.5" customHeight="1">
      <c r="A449" s="8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</row>
    <row r="450" spans="1:34" ht="10.5" customHeight="1">
      <c r="A450" s="8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</row>
    <row r="451" spans="1:34" ht="10.5" customHeight="1">
      <c r="A451" s="8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</row>
    <row r="452" spans="1:34" ht="10.5" customHeight="1">
      <c r="A452" s="8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</row>
    <row r="453" spans="1:34" ht="10.5" customHeight="1">
      <c r="A453" s="8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</row>
    <row r="454" spans="1:34" ht="10.5" customHeight="1">
      <c r="A454" s="8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</row>
    <row r="455" spans="1:34" ht="10.5" customHeight="1">
      <c r="A455" s="8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</row>
    <row r="456" spans="1:34" ht="10.5" customHeight="1">
      <c r="A456" s="8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</row>
    <row r="457" spans="1:34" ht="10.5" customHeight="1">
      <c r="A457" s="8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</row>
    <row r="458" spans="1:34" ht="10.5" customHeight="1">
      <c r="A458" s="8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</row>
    <row r="459" spans="1:34" ht="10.5" customHeight="1">
      <c r="A459" s="8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</row>
    <row r="460" spans="1:34" ht="10.5" customHeight="1">
      <c r="A460" s="8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</row>
    <row r="461" spans="1:34" ht="10.5" customHeight="1">
      <c r="A461" s="8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</row>
    <row r="462" spans="1:34" ht="10.5" customHeight="1">
      <c r="A462" s="8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</row>
    <row r="463" spans="1:34" ht="10.5" customHeight="1">
      <c r="A463" s="8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</row>
    <row r="464" spans="1:34" ht="10.5" customHeight="1">
      <c r="A464" s="8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</row>
    <row r="465" spans="1:34" ht="10.5" customHeight="1">
      <c r="A465" s="8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</row>
    <row r="466" spans="1:34" ht="10.5" customHeight="1">
      <c r="A466" s="8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</row>
    <row r="467" spans="1:34" ht="10.5" customHeight="1">
      <c r="A467" s="8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</row>
    <row r="468" spans="1:34" ht="10.5" customHeight="1">
      <c r="A468" s="8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</row>
    <row r="469" spans="1:34" ht="10.5" customHeight="1">
      <c r="A469" s="8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</row>
    <row r="470" spans="1:34" ht="10.5" customHeight="1">
      <c r="A470" s="8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</row>
    <row r="471" spans="1:34" ht="10.5" customHeight="1">
      <c r="A471" s="8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</row>
    <row r="472" spans="1:34" ht="10.5" customHeight="1">
      <c r="A472" s="8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</row>
    <row r="473" spans="1:34" ht="10.5" customHeight="1">
      <c r="A473" s="8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</row>
    <row r="474" spans="1:34" ht="10.5" customHeight="1">
      <c r="A474" s="8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</row>
    <row r="475" spans="1:34" ht="10.5" customHeight="1">
      <c r="A475" s="8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</row>
    <row r="476" spans="1:34" ht="10.5" customHeight="1">
      <c r="A476" s="8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</row>
    <row r="477" spans="1:34" ht="10.5" customHeight="1">
      <c r="A477" s="8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</row>
    <row r="478" spans="1:34" ht="10.5" customHeight="1">
      <c r="A478" s="8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</row>
    <row r="479" spans="1:34" ht="10.5" customHeight="1">
      <c r="A479" s="8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</row>
    <row r="480" spans="1:34" ht="10.5" customHeight="1">
      <c r="A480" s="8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</row>
    <row r="481" spans="1:34" ht="10.5" customHeight="1">
      <c r="A481" s="8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</row>
    <row r="482" spans="1:34" ht="10.5" customHeight="1">
      <c r="A482" s="8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</row>
    <row r="483" spans="1:34" ht="10.5" customHeight="1">
      <c r="A483" s="8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</row>
    <row r="484" spans="1:34" ht="10.5" customHeight="1">
      <c r="A484" s="8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</row>
    <row r="485" spans="1:34" ht="10.5" customHeight="1">
      <c r="A485" s="8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</row>
    <row r="486" spans="1:34" ht="10.5" customHeight="1">
      <c r="A486" s="8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</row>
    <row r="487" spans="1:34" ht="10.5" customHeight="1">
      <c r="A487" s="8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</row>
    <row r="488" spans="1:34" ht="10.5" customHeight="1">
      <c r="A488" s="8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</row>
    <row r="489" spans="1:34" ht="10.5" customHeight="1">
      <c r="A489" s="8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</row>
    <row r="490" spans="1:34" ht="10.5" customHeight="1">
      <c r="A490" s="8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</row>
    <row r="491" spans="1:34" ht="10.5" customHeight="1">
      <c r="A491" s="8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</row>
    <row r="492" spans="1:34" ht="10.5" customHeight="1">
      <c r="A492" s="8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</row>
    <row r="493" spans="1:34" ht="10.5" customHeight="1">
      <c r="A493" s="8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</row>
    <row r="494" spans="1:34" ht="10.5" customHeight="1">
      <c r="A494" s="8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</row>
    <row r="495" spans="1:34" ht="10.5" customHeight="1">
      <c r="A495" s="8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</row>
    <row r="496" spans="1:34" ht="10.5" customHeight="1">
      <c r="A496" s="8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</row>
    <row r="497" spans="1:34" ht="10.5" customHeight="1">
      <c r="A497" s="8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</row>
    <row r="498" spans="1:34" ht="10.5" customHeight="1">
      <c r="A498" s="8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</row>
    <row r="499" spans="1:34" ht="10.5" customHeight="1">
      <c r="A499" s="8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</row>
    <row r="500" spans="1:34" ht="10.5" customHeight="1">
      <c r="A500" s="8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</row>
    <row r="501" spans="1:34" ht="10.5" customHeight="1">
      <c r="A501" s="8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</row>
    <row r="502" spans="1:34" ht="10.5" customHeight="1">
      <c r="A502" s="8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</row>
    <row r="503" spans="1:34" ht="10.5" customHeight="1">
      <c r="A503" s="8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</row>
    <row r="504" spans="1:34" ht="10.5" customHeight="1">
      <c r="A504" s="8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</row>
    <row r="505" spans="1:34" ht="10.5" customHeight="1">
      <c r="A505" s="8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</row>
    <row r="506" spans="1:34" ht="10.5" customHeight="1">
      <c r="A506" s="8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</row>
    <row r="507" spans="1:34" ht="10.5" customHeight="1">
      <c r="A507" s="8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</row>
    <row r="508" spans="1:34" ht="10.5" customHeight="1">
      <c r="A508" s="8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</row>
    <row r="509" spans="1:34" ht="10.5" customHeight="1">
      <c r="A509" s="8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</row>
    <row r="510" spans="1:34" ht="10.5" customHeight="1">
      <c r="A510" s="8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</row>
    <row r="511" spans="1:34" ht="10.5" customHeight="1">
      <c r="A511" s="8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</row>
    <row r="512" spans="1:34" ht="10.5" customHeight="1">
      <c r="A512" s="8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</row>
    <row r="513" spans="1:34" ht="10.5" customHeight="1">
      <c r="A513" s="8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</row>
    <row r="514" spans="1:34" ht="10.5" customHeight="1">
      <c r="A514" s="8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</row>
    <row r="515" spans="1:34" ht="10.5" customHeight="1">
      <c r="A515" s="8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</row>
    <row r="516" spans="1:34" ht="10.5" customHeight="1">
      <c r="A516" s="8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</row>
    <row r="517" spans="1:34" ht="10.5" customHeight="1">
      <c r="A517" s="8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</row>
    <row r="518" spans="1:34" ht="10.5" customHeight="1">
      <c r="A518" s="8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</row>
    <row r="519" spans="1:34" ht="10.5" customHeight="1">
      <c r="A519" s="8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</row>
    <row r="520" spans="1:34" ht="10.5" customHeight="1">
      <c r="A520" s="8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</row>
    <row r="521" spans="1:34" ht="10.5" customHeight="1">
      <c r="A521" s="8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</row>
    <row r="522" spans="1:34" ht="10.5" customHeight="1">
      <c r="A522" s="8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</row>
    <row r="523" spans="1:34" ht="10.5" customHeight="1">
      <c r="A523" s="8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</row>
    <row r="524" spans="1:34" ht="10.5" customHeight="1">
      <c r="A524" s="8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</row>
    <row r="525" spans="1:34" ht="10.5" customHeight="1">
      <c r="A525" s="8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</row>
    <row r="526" spans="1:34" ht="10.5" customHeight="1">
      <c r="A526" s="8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</row>
    <row r="527" spans="1:34" ht="10.5" customHeight="1">
      <c r="A527" s="8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</row>
    <row r="528" spans="1:34" ht="10.5" customHeight="1">
      <c r="A528" s="8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</row>
    <row r="529" spans="1:34" ht="10.5" customHeight="1">
      <c r="A529" s="8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</row>
    <row r="530" spans="1:34" ht="10.5" customHeight="1">
      <c r="A530" s="8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</row>
    <row r="531" spans="1:34" ht="10.5" customHeight="1">
      <c r="A531" s="8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</row>
    <row r="532" spans="1:34" ht="10.5" customHeight="1">
      <c r="A532" s="8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</row>
    <row r="533" spans="1:34" ht="10.5" customHeight="1">
      <c r="A533" s="8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</row>
    <row r="534" spans="1:34" ht="10.5" customHeight="1">
      <c r="A534" s="8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</row>
    <row r="535" spans="1:34" ht="10.5" customHeight="1">
      <c r="A535" s="8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</row>
    <row r="536" spans="1:34" ht="10.5" customHeight="1">
      <c r="A536" s="8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</row>
    <row r="537" spans="1:34" ht="10.5" customHeight="1">
      <c r="A537" s="8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</row>
    <row r="538" spans="1:34" ht="10.5" customHeight="1">
      <c r="A538" s="8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</row>
    <row r="539" spans="1:34" ht="10.5" customHeight="1">
      <c r="A539" s="8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</row>
    <row r="540" spans="1:34" ht="10.5" customHeight="1">
      <c r="A540" s="8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</row>
    <row r="541" spans="1:34" ht="10.5" customHeight="1">
      <c r="A541" s="8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</row>
    <row r="542" spans="1:34" ht="10.5" customHeight="1">
      <c r="A542" s="8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</row>
    <row r="543" spans="1:34" ht="10.5" customHeight="1">
      <c r="A543" s="8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</row>
    <row r="544" spans="1:34" ht="10.5" customHeight="1">
      <c r="A544" s="8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</row>
    <row r="545" spans="1:34" ht="10.5" customHeight="1">
      <c r="A545" s="8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</row>
    <row r="546" spans="1:34" ht="10.5" customHeight="1">
      <c r="A546" s="8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</row>
    <row r="547" spans="1:34" ht="10.5" customHeight="1">
      <c r="A547" s="8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</row>
    <row r="548" spans="1:34" ht="10.5" customHeight="1">
      <c r="A548" s="8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</row>
    <row r="549" spans="1:34" ht="10.5" customHeight="1">
      <c r="A549" s="8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</row>
    <row r="550" spans="1:34" ht="10.5" customHeight="1">
      <c r="A550" s="8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</row>
    <row r="551" spans="1:34" ht="10.5" customHeight="1">
      <c r="A551" s="8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</row>
    <row r="552" spans="1:34" ht="10.5" customHeight="1">
      <c r="A552" s="8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</row>
    <row r="553" spans="1:34" ht="10.5" customHeight="1">
      <c r="A553" s="8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</row>
    <row r="554" spans="1:34" ht="10.5" customHeight="1">
      <c r="A554" s="8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</row>
    <row r="555" spans="1:34" ht="10.5" customHeight="1">
      <c r="A555" s="8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</row>
    <row r="556" spans="1:34" ht="10.5" customHeight="1">
      <c r="A556" s="8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</row>
    <row r="557" spans="1:34" ht="10.5" customHeight="1">
      <c r="A557" s="8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</row>
    <row r="558" spans="1:34" ht="10.5" customHeight="1">
      <c r="A558" s="8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</row>
    <row r="559" spans="1:34" ht="10.5" customHeight="1">
      <c r="A559" s="8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</row>
    <row r="560" spans="1:34" ht="10.5" customHeight="1">
      <c r="A560" s="8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</row>
    <row r="561" spans="1:34" ht="10.5" customHeight="1">
      <c r="A561" s="8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</row>
    <row r="562" spans="1:34" ht="10.5" customHeight="1">
      <c r="A562" s="8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</row>
    <row r="563" spans="1:34" ht="10.5" customHeight="1">
      <c r="A563" s="8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</row>
    <row r="564" spans="1:34" ht="10.5" customHeight="1">
      <c r="A564" s="8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</row>
    <row r="565" spans="1:34" ht="10.5" customHeight="1">
      <c r="A565" s="8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</row>
    <row r="566" spans="1:34" ht="10.5" customHeight="1">
      <c r="A566" s="8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</row>
    <row r="567" spans="1:34" ht="10.5" customHeight="1">
      <c r="A567" s="8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</row>
    <row r="568" spans="1:34" ht="10.5" customHeight="1">
      <c r="A568" s="8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</row>
    <row r="569" spans="1:34" ht="10.5" customHeight="1">
      <c r="A569" s="8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</row>
    <row r="570" spans="1:34" ht="10.5" customHeight="1">
      <c r="A570" s="8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</row>
    <row r="571" spans="1:34" ht="10.5" customHeight="1">
      <c r="A571" s="8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</row>
    <row r="572" spans="1:34" ht="10.5" customHeight="1">
      <c r="A572" s="8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</row>
    <row r="573" spans="1:34" ht="10.5" customHeight="1">
      <c r="A573" s="8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</row>
    <row r="574" spans="1:34" ht="10.5" customHeight="1">
      <c r="A574" s="8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</row>
    <row r="575" spans="1:34" ht="10.5" customHeight="1">
      <c r="A575" s="8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</row>
    <row r="576" spans="1:34" ht="10.5" customHeight="1">
      <c r="A576" s="8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</row>
    <row r="577" spans="1:34" ht="10.5" customHeight="1">
      <c r="A577" s="8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</row>
    <row r="578" spans="1:34" ht="10.5" customHeight="1">
      <c r="A578" s="8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</row>
    <row r="579" spans="1:34" ht="10.5" customHeight="1">
      <c r="A579" s="8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</row>
    <row r="580" spans="1:34" ht="10.5" customHeight="1">
      <c r="A580" s="8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</row>
    <row r="581" spans="1:34" ht="10.5" customHeight="1">
      <c r="A581" s="8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</row>
    <row r="582" spans="1:34" ht="10.5" customHeight="1">
      <c r="A582" s="8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</row>
    <row r="583" spans="1:34" ht="10.5" customHeight="1">
      <c r="A583" s="8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</row>
    <row r="584" spans="1:34" ht="10.5" customHeight="1">
      <c r="A584" s="8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</row>
    <row r="585" spans="1:34" ht="10.5" customHeight="1">
      <c r="A585" s="8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</row>
    <row r="586" spans="1:34" ht="10.5" customHeight="1">
      <c r="A586" s="8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</row>
    <row r="587" spans="1:34" ht="10.5" customHeight="1">
      <c r="A587" s="8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</row>
    <row r="588" spans="1:34" ht="10.5" customHeight="1">
      <c r="A588" s="8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</row>
    <row r="589" spans="1:34" ht="10.5" customHeight="1">
      <c r="A589" s="8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</row>
    <row r="590" spans="1:34" ht="10.5" customHeight="1">
      <c r="A590" s="8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</row>
    <row r="591" spans="1:34" ht="10.5" customHeight="1">
      <c r="A591" s="8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</row>
    <row r="592" spans="1:34" ht="10.5" customHeight="1">
      <c r="A592" s="8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</row>
    <row r="593" spans="1:34" ht="10.5" customHeight="1">
      <c r="A593" s="8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</row>
    <row r="594" spans="1:34" ht="10.5" customHeight="1">
      <c r="A594" s="8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</row>
    <row r="595" spans="1:34" ht="10.5" customHeight="1">
      <c r="A595" s="8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</row>
    <row r="596" spans="1:34" ht="10.5" customHeight="1">
      <c r="A596" s="8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</row>
    <row r="597" spans="1:34" ht="10.5" customHeight="1">
      <c r="A597" s="8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</row>
    <row r="598" spans="1:34" ht="10.5" customHeight="1">
      <c r="A598" s="8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</row>
    <row r="599" spans="1:34" ht="10.5" customHeight="1">
      <c r="A599" s="8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</row>
    <row r="600" spans="1:34" ht="10.5" customHeight="1">
      <c r="A600" s="8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</row>
    <row r="601" spans="1:34" ht="10.5" customHeight="1">
      <c r="A601" s="8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</row>
    <row r="602" spans="1:34" ht="10.5" customHeight="1">
      <c r="A602" s="8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</row>
    <row r="603" spans="1:34" ht="10.5" customHeight="1">
      <c r="A603" s="8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</row>
    <row r="604" spans="1:34" ht="10.5" customHeight="1">
      <c r="A604" s="8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</row>
    <row r="605" spans="1:34" ht="10.5" customHeight="1">
      <c r="A605" s="8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</row>
    <row r="606" spans="1:34" ht="10.5" customHeight="1">
      <c r="A606" s="8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</row>
    <row r="607" spans="1:34" ht="10.5" customHeight="1">
      <c r="A607" s="8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</row>
    <row r="608" spans="1:34" ht="10.5" customHeight="1">
      <c r="A608" s="8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</row>
    <row r="609" spans="1:34" ht="10.5" customHeight="1">
      <c r="A609" s="8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</row>
    <row r="610" spans="1:34" ht="10.5" customHeight="1">
      <c r="A610" s="8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</row>
    <row r="611" spans="1:34" ht="10.5" customHeight="1">
      <c r="A611" s="8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</row>
    <row r="612" spans="1:34" ht="10.5" customHeight="1">
      <c r="A612" s="8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</row>
    <row r="613" spans="1:34" ht="10.5" customHeight="1">
      <c r="A613" s="8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</row>
    <row r="614" spans="1:34" ht="10.5" customHeight="1">
      <c r="A614" s="8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</row>
    <row r="615" spans="1:34" ht="10.5" customHeight="1">
      <c r="A615" s="8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</row>
    <row r="616" spans="1:34" ht="10.5" customHeight="1">
      <c r="A616" s="8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</row>
    <row r="617" spans="1:34" ht="10.5" customHeight="1">
      <c r="A617" s="8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</row>
    <row r="618" spans="1:34" ht="10.5" customHeight="1">
      <c r="A618" s="8"/>
      <c r="B618" s="8"/>
      <c r="C618" s="19"/>
      <c r="D618" s="19"/>
      <c r="E618" s="19"/>
      <c r="F618" s="19"/>
      <c r="G618" s="19"/>
      <c r="H618" s="19"/>
      <c r="I618" s="19"/>
      <c r="J618" s="19"/>
      <c r="K618" s="19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</row>
    <row r="619" spans="1:34" ht="10.5" customHeight="1">
      <c r="A619" s="8"/>
      <c r="B619" s="8"/>
      <c r="C619" s="19"/>
      <c r="D619" s="19"/>
      <c r="E619" s="19"/>
      <c r="F619" s="19"/>
      <c r="G619" s="19"/>
      <c r="H619" s="19"/>
      <c r="I619" s="19"/>
      <c r="J619" s="19"/>
      <c r="K619" s="19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</row>
    <row r="620" spans="1:34" ht="10.5" customHeight="1">
      <c r="A620" s="8"/>
      <c r="B620" s="8"/>
      <c r="C620" s="19"/>
      <c r="D620" s="19"/>
      <c r="E620" s="19"/>
      <c r="F620" s="19"/>
      <c r="G620" s="19"/>
      <c r="H620" s="19"/>
      <c r="I620" s="19"/>
      <c r="J620" s="19"/>
      <c r="K620" s="19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</row>
    <row r="621" spans="1:34" ht="10.5" customHeight="1">
      <c r="A621" s="8"/>
      <c r="B621" s="8"/>
      <c r="C621" s="19"/>
      <c r="D621" s="19"/>
      <c r="E621" s="19"/>
      <c r="F621" s="19"/>
      <c r="G621" s="19"/>
      <c r="H621" s="19"/>
      <c r="I621" s="19"/>
      <c r="J621" s="19"/>
      <c r="K621" s="19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</row>
    <row r="622" spans="1:34" ht="10.5" customHeight="1">
      <c r="A622" s="8"/>
      <c r="B622" s="8"/>
      <c r="C622" s="19"/>
      <c r="D622" s="19"/>
      <c r="E622" s="19"/>
      <c r="F622" s="19"/>
      <c r="G622" s="19"/>
      <c r="H622" s="19"/>
      <c r="I622" s="19"/>
      <c r="J622" s="19"/>
      <c r="K622" s="19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</row>
    <row r="623" spans="1:34" ht="10.5" customHeight="1">
      <c r="A623" s="8"/>
      <c r="B623" s="8"/>
      <c r="C623" s="19"/>
      <c r="D623" s="19"/>
      <c r="E623" s="19"/>
      <c r="F623" s="19"/>
      <c r="G623" s="19"/>
      <c r="H623" s="19"/>
      <c r="I623" s="19"/>
      <c r="J623" s="19"/>
      <c r="K623" s="19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</row>
    <row r="624" spans="1:34" ht="10.5" customHeight="1">
      <c r="A624" s="8"/>
      <c r="B624" s="8"/>
      <c r="C624" s="19"/>
      <c r="D624" s="19"/>
      <c r="E624" s="19"/>
      <c r="F624" s="19"/>
      <c r="G624" s="19"/>
      <c r="H624" s="19"/>
      <c r="I624" s="19"/>
      <c r="J624" s="19"/>
      <c r="K624" s="19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</row>
    <row r="625" spans="1:34" ht="10.5" customHeight="1">
      <c r="A625" s="8"/>
      <c r="B625" s="8"/>
      <c r="C625" s="19"/>
      <c r="D625" s="19"/>
      <c r="E625" s="19"/>
      <c r="F625" s="19"/>
      <c r="G625" s="19"/>
      <c r="H625" s="19"/>
      <c r="I625" s="19"/>
      <c r="J625" s="19"/>
      <c r="K625" s="19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</row>
    <row r="626" spans="1:34" ht="10.5" customHeight="1">
      <c r="A626" s="8"/>
      <c r="B626" s="8"/>
      <c r="C626" s="19"/>
      <c r="D626" s="19"/>
      <c r="E626" s="19"/>
      <c r="F626" s="19"/>
      <c r="G626" s="19"/>
      <c r="H626" s="19"/>
      <c r="I626" s="19"/>
      <c r="J626" s="19"/>
      <c r="K626" s="19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</row>
    <row r="627" spans="1:34" ht="10.5" customHeight="1">
      <c r="A627" s="8"/>
      <c r="B627" s="8"/>
      <c r="C627" s="19"/>
      <c r="D627" s="19"/>
      <c r="E627" s="19"/>
      <c r="F627" s="19"/>
      <c r="G627" s="19"/>
      <c r="H627" s="19"/>
      <c r="I627" s="19"/>
      <c r="J627" s="19"/>
      <c r="K627" s="19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</row>
    <row r="628" spans="1:34" ht="10.5" customHeight="1">
      <c r="A628" s="8"/>
      <c r="B628" s="8"/>
      <c r="C628" s="19"/>
      <c r="D628" s="19"/>
      <c r="E628" s="19"/>
      <c r="F628" s="19"/>
      <c r="G628" s="19"/>
      <c r="H628" s="19"/>
      <c r="I628" s="19"/>
      <c r="J628" s="19"/>
      <c r="K628" s="19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</row>
    <row r="629" spans="1:34" ht="10.5" customHeight="1">
      <c r="A629" s="8"/>
      <c r="B629" s="8"/>
      <c r="C629" s="19"/>
      <c r="D629" s="19"/>
      <c r="E629" s="19"/>
      <c r="F629" s="19"/>
      <c r="G629" s="19"/>
      <c r="H629" s="19"/>
      <c r="I629" s="19"/>
      <c r="J629" s="19"/>
      <c r="K629" s="19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</row>
    <row r="630" spans="1:34" ht="10.5" customHeight="1">
      <c r="A630" s="8"/>
      <c r="B630" s="8"/>
      <c r="C630" s="19"/>
      <c r="D630" s="19"/>
      <c r="E630" s="19"/>
      <c r="F630" s="19"/>
      <c r="G630" s="19"/>
      <c r="H630" s="19"/>
      <c r="I630" s="19"/>
      <c r="J630" s="19"/>
      <c r="K630" s="19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</row>
    <row r="631" spans="1:34" ht="10.5" customHeight="1">
      <c r="A631" s="8"/>
      <c r="B631" s="8"/>
      <c r="C631" s="19"/>
      <c r="D631" s="19"/>
      <c r="E631" s="19"/>
      <c r="F631" s="19"/>
      <c r="G631" s="19"/>
      <c r="H631" s="19"/>
      <c r="I631" s="19"/>
      <c r="J631" s="19"/>
      <c r="K631" s="19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</row>
    <row r="632" spans="1:34" ht="10.5" customHeight="1">
      <c r="A632" s="8"/>
      <c r="B632" s="8"/>
      <c r="C632" s="19"/>
      <c r="D632" s="19"/>
      <c r="E632" s="19"/>
      <c r="F632" s="19"/>
      <c r="G632" s="19"/>
      <c r="H632" s="19"/>
      <c r="I632" s="19"/>
      <c r="J632" s="19"/>
      <c r="K632" s="19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</row>
    <row r="633" spans="1:34" ht="10.5" customHeight="1">
      <c r="A633" s="8"/>
      <c r="B633" s="8"/>
      <c r="C633" s="19"/>
      <c r="D633" s="19"/>
      <c r="E633" s="19"/>
      <c r="F633" s="19"/>
      <c r="G633" s="19"/>
      <c r="H633" s="19"/>
      <c r="I633" s="19"/>
      <c r="J633" s="19"/>
      <c r="K633" s="19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</row>
    <row r="634" spans="1:34" ht="10.5" customHeight="1">
      <c r="A634" s="8"/>
      <c r="B634" s="8"/>
      <c r="C634" s="19"/>
      <c r="D634" s="19"/>
      <c r="E634" s="19"/>
      <c r="F634" s="19"/>
      <c r="G634" s="19"/>
      <c r="H634" s="19"/>
      <c r="I634" s="19"/>
      <c r="J634" s="19"/>
      <c r="K634" s="19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</row>
    <row r="635" spans="1:34" ht="10.5" customHeight="1">
      <c r="A635" s="8"/>
      <c r="B635" s="8"/>
      <c r="C635" s="19"/>
      <c r="D635" s="19"/>
      <c r="E635" s="19"/>
      <c r="F635" s="19"/>
      <c r="G635" s="19"/>
      <c r="H635" s="19"/>
      <c r="I635" s="19"/>
      <c r="J635" s="19"/>
      <c r="K635" s="19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</row>
    <row r="636" spans="1:34" ht="10.5" customHeight="1">
      <c r="A636" s="8"/>
      <c r="B636" s="8"/>
      <c r="C636" s="19"/>
      <c r="D636" s="19"/>
      <c r="E636" s="19"/>
      <c r="F636" s="19"/>
      <c r="G636" s="19"/>
      <c r="H636" s="19"/>
      <c r="I636" s="19"/>
      <c r="J636" s="19"/>
      <c r="K636" s="19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</row>
    <row r="637" spans="1:34" ht="10.5" customHeight="1">
      <c r="A637" s="8"/>
      <c r="B637" s="8"/>
      <c r="C637" s="19"/>
      <c r="D637" s="19"/>
      <c r="E637" s="19"/>
      <c r="F637" s="19"/>
      <c r="G637" s="19"/>
      <c r="H637" s="19"/>
      <c r="I637" s="19"/>
      <c r="J637" s="19"/>
      <c r="K637" s="19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</row>
    <row r="638" spans="1:34" ht="10.5" customHeight="1">
      <c r="A638" s="8"/>
      <c r="B638" s="8"/>
      <c r="C638" s="19"/>
      <c r="D638" s="19"/>
      <c r="E638" s="19"/>
      <c r="F638" s="19"/>
      <c r="G638" s="19"/>
      <c r="H638" s="19"/>
      <c r="I638" s="19"/>
      <c r="J638" s="19"/>
      <c r="K638" s="19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</row>
    <row r="639" spans="1:34" ht="10.5" customHeight="1">
      <c r="A639" s="8"/>
      <c r="B639" s="8"/>
      <c r="C639" s="19"/>
      <c r="D639" s="19"/>
      <c r="E639" s="19"/>
      <c r="F639" s="19"/>
      <c r="G639" s="19"/>
      <c r="H639" s="19"/>
      <c r="I639" s="19"/>
      <c r="J639" s="19"/>
      <c r="K639" s="19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</row>
    <row r="640" spans="1:34" ht="10.5" customHeight="1">
      <c r="A640" s="8"/>
      <c r="B640" s="8"/>
      <c r="C640" s="19"/>
      <c r="D640" s="19"/>
      <c r="E640" s="19"/>
      <c r="F640" s="19"/>
      <c r="G640" s="19"/>
      <c r="H640" s="19"/>
      <c r="I640" s="19"/>
      <c r="J640" s="19"/>
      <c r="K640" s="19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</row>
    <row r="641" spans="1:34" ht="10.5" customHeight="1">
      <c r="A641" s="8"/>
      <c r="B641" s="8"/>
      <c r="C641" s="19"/>
      <c r="D641" s="19"/>
      <c r="E641" s="19"/>
      <c r="F641" s="19"/>
      <c r="G641" s="19"/>
      <c r="H641" s="19"/>
      <c r="I641" s="19"/>
      <c r="J641" s="19"/>
      <c r="K641" s="19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</row>
    <row r="642" spans="1:34" ht="10.5" customHeight="1">
      <c r="A642" s="8"/>
      <c r="B642" s="8"/>
      <c r="C642" s="19"/>
      <c r="D642" s="19"/>
      <c r="E642" s="19"/>
      <c r="F642" s="19"/>
      <c r="G642" s="19"/>
      <c r="H642" s="19"/>
      <c r="I642" s="19"/>
      <c r="J642" s="19"/>
      <c r="K642" s="19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</row>
    <row r="643" spans="1:34" ht="10.5" customHeight="1">
      <c r="A643" s="8"/>
      <c r="B643" s="8"/>
      <c r="C643" s="19"/>
      <c r="D643" s="19"/>
      <c r="E643" s="19"/>
      <c r="F643" s="19"/>
      <c r="G643" s="19"/>
      <c r="H643" s="19"/>
      <c r="I643" s="19"/>
      <c r="J643" s="19"/>
      <c r="K643" s="19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</row>
    <row r="644" spans="1:34" ht="10.5" customHeight="1">
      <c r="A644" s="8"/>
      <c r="B644" s="8"/>
      <c r="C644" s="19"/>
      <c r="D644" s="19"/>
      <c r="E644" s="19"/>
      <c r="F644" s="19"/>
      <c r="G644" s="19"/>
      <c r="H644" s="19"/>
      <c r="I644" s="19"/>
      <c r="J644" s="19"/>
      <c r="K644" s="19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</row>
    <row r="645" spans="1:34" ht="10.5" customHeight="1">
      <c r="A645" s="8"/>
      <c r="B645" s="8"/>
      <c r="C645" s="19"/>
      <c r="D645" s="19"/>
      <c r="E645" s="19"/>
      <c r="F645" s="19"/>
      <c r="G645" s="19"/>
      <c r="H645" s="19"/>
      <c r="I645" s="19"/>
      <c r="J645" s="19"/>
      <c r="K645" s="19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</row>
    <row r="646" spans="1:34" ht="10.5" customHeight="1">
      <c r="A646" s="8"/>
      <c r="B646" s="8"/>
      <c r="C646" s="19"/>
      <c r="D646" s="19"/>
      <c r="E646" s="19"/>
      <c r="F646" s="19"/>
      <c r="G646" s="19"/>
      <c r="H646" s="19"/>
      <c r="I646" s="19"/>
      <c r="J646" s="19"/>
      <c r="K646" s="19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</row>
    <row r="647" spans="1:34" ht="10.5" customHeight="1">
      <c r="A647" s="8"/>
      <c r="B647" s="8"/>
      <c r="C647" s="19"/>
      <c r="D647" s="19"/>
      <c r="E647" s="19"/>
      <c r="F647" s="19"/>
      <c r="G647" s="19"/>
      <c r="H647" s="19"/>
      <c r="I647" s="19"/>
      <c r="J647" s="19"/>
      <c r="K647" s="19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</row>
    <row r="648" spans="1:34" ht="10.5" customHeight="1">
      <c r="A648" s="8"/>
      <c r="B648" s="8"/>
      <c r="C648" s="19"/>
      <c r="D648" s="19"/>
      <c r="E648" s="19"/>
      <c r="F648" s="19"/>
      <c r="G648" s="19"/>
      <c r="H648" s="19"/>
      <c r="I648" s="19"/>
      <c r="J648" s="19"/>
      <c r="K648" s="19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</row>
    <row r="649" spans="1:34" ht="10.5" customHeight="1">
      <c r="A649" s="8"/>
      <c r="B649" s="8"/>
      <c r="C649" s="19"/>
      <c r="D649" s="19"/>
      <c r="E649" s="19"/>
      <c r="F649" s="19"/>
      <c r="G649" s="19"/>
      <c r="H649" s="19"/>
      <c r="I649" s="19"/>
      <c r="J649" s="19"/>
      <c r="K649" s="19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</row>
    <row r="650" spans="1:34" ht="10.5" customHeight="1">
      <c r="A650" s="8"/>
      <c r="B650" s="8"/>
      <c r="C650" s="19"/>
      <c r="D650" s="19"/>
      <c r="E650" s="19"/>
      <c r="F650" s="19"/>
      <c r="G650" s="19"/>
      <c r="H650" s="19"/>
      <c r="I650" s="19"/>
      <c r="J650" s="19"/>
      <c r="K650" s="19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</row>
    <row r="651" spans="1:34" ht="10.5" customHeight="1">
      <c r="A651" s="8"/>
      <c r="B651" s="8"/>
      <c r="C651" s="19"/>
      <c r="D651" s="19"/>
      <c r="E651" s="19"/>
      <c r="F651" s="19"/>
      <c r="G651" s="19"/>
      <c r="H651" s="19"/>
      <c r="I651" s="19"/>
      <c r="J651" s="19"/>
      <c r="K651" s="19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</row>
    <row r="652" spans="1:34" ht="10.5" customHeight="1">
      <c r="A652" s="8"/>
      <c r="B652" s="8"/>
      <c r="C652" s="19"/>
      <c r="D652" s="19"/>
      <c r="E652" s="19"/>
      <c r="F652" s="19"/>
      <c r="G652" s="19"/>
      <c r="H652" s="19"/>
      <c r="I652" s="19"/>
      <c r="J652" s="19"/>
      <c r="K652" s="19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</row>
    <row r="653" spans="1:34" ht="10.5" customHeight="1">
      <c r="A653" s="8"/>
      <c r="B653" s="8"/>
      <c r="C653" s="19"/>
      <c r="D653" s="19"/>
      <c r="E653" s="19"/>
      <c r="F653" s="19"/>
      <c r="G653" s="19"/>
      <c r="H653" s="19"/>
      <c r="I653" s="19"/>
      <c r="J653" s="19"/>
      <c r="K653" s="19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</row>
    <row r="654" spans="1:34" ht="10.5" customHeight="1">
      <c r="A654" s="8"/>
      <c r="B654" s="8"/>
      <c r="C654" s="19"/>
      <c r="D654" s="19"/>
      <c r="E654" s="19"/>
      <c r="F654" s="19"/>
      <c r="G654" s="19"/>
      <c r="H654" s="19"/>
      <c r="I654" s="19"/>
      <c r="J654" s="19"/>
      <c r="K654" s="19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</row>
    <row r="655" spans="1:34" ht="10.5" customHeight="1">
      <c r="A655" s="8"/>
      <c r="B655" s="8"/>
      <c r="C655" s="19"/>
      <c r="D655" s="19"/>
      <c r="E655" s="19"/>
      <c r="F655" s="19"/>
      <c r="G655" s="19"/>
      <c r="H655" s="19"/>
      <c r="I655" s="19"/>
      <c r="J655" s="19"/>
      <c r="K655" s="19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</row>
    <row r="656" spans="1:34" ht="10.5" customHeight="1">
      <c r="A656" s="8"/>
      <c r="B656" s="8"/>
      <c r="C656" s="19"/>
      <c r="D656" s="19"/>
      <c r="E656" s="19"/>
      <c r="F656" s="19"/>
      <c r="G656" s="19"/>
      <c r="H656" s="19"/>
      <c r="I656" s="19"/>
      <c r="J656" s="19"/>
      <c r="K656" s="19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</row>
    <row r="657" spans="1:34" ht="10.5" customHeight="1">
      <c r="A657" s="8"/>
      <c r="B657" s="8"/>
      <c r="C657" s="19"/>
      <c r="D657" s="19"/>
      <c r="E657" s="19"/>
      <c r="F657" s="19"/>
      <c r="G657" s="19"/>
      <c r="H657" s="19"/>
      <c r="I657" s="19"/>
      <c r="J657" s="19"/>
      <c r="K657" s="19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</row>
    <row r="658" spans="1:34" ht="10.5" customHeight="1">
      <c r="A658" s="8"/>
      <c r="B658" s="8"/>
      <c r="C658" s="19"/>
      <c r="D658" s="19"/>
      <c r="E658" s="19"/>
      <c r="F658" s="19"/>
      <c r="G658" s="19"/>
      <c r="H658" s="19"/>
      <c r="I658" s="19"/>
      <c r="J658" s="19"/>
      <c r="K658" s="19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</row>
    <row r="659" spans="1:34" ht="10.5" customHeight="1">
      <c r="A659" s="8"/>
      <c r="B659" s="8"/>
      <c r="C659" s="19"/>
      <c r="D659" s="19"/>
      <c r="E659" s="19"/>
      <c r="F659" s="19"/>
      <c r="G659" s="19"/>
      <c r="H659" s="19"/>
      <c r="I659" s="19"/>
      <c r="J659" s="19"/>
      <c r="K659" s="19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</row>
    <row r="660" spans="1:34" ht="10.5" customHeight="1">
      <c r="A660" s="8"/>
      <c r="B660" s="8"/>
      <c r="C660" s="19"/>
      <c r="D660" s="19"/>
      <c r="E660" s="19"/>
      <c r="F660" s="19"/>
      <c r="G660" s="19"/>
      <c r="H660" s="19"/>
      <c r="I660" s="19"/>
      <c r="J660" s="19"/>
      <c r="K660" s="19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</row>
    <row r="661" spans="1:34" ht="10.5" customHeight="1">
      <c r="A661" s="8"/>
      <c r="B661" s="8"/>
      <c r="C661" s="19"/>
      <c r="D661" s="19"/>
      <c r="E661" s="19"/>
      <c r="F661" s="19"/>
      <c r="G661" s="19"/>
      <c r="H661" s="19"/>
      <c r="I661" s="19"/>
      <c r="J661" s="19"/>
      <c r="K661" s="19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</row>
    <row r="662" spans="1:34" ht="10.5" customHeight="1">
      <c r="A662" s="8"/>
      <c r="B662" s="8"/>
      <c r="C662" s="19"/>
      <c r="D662" s="19"/>
      <c r="E662" s="19"/>
      <c r="F662" s="19"/>
      <c r="G662" s="19"/>
      <c r="H662" s="19"/>
      <c r="I662" s="19"/>
      <c r="J662" s="19"/>
      <c r="K662" s="19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</row>
    <row r="663" spans="1:34" ht="10.5" customHeight="1">
      <c r="A663" s="8"/>
      <c r="B663" s="8"/>
      <c r="C663" s="19"/>
      <c r="D663" s="19"/>
      <c r="E663" s="19"/>
      <c r="F663" s="19"/>
      <c r="G663" s="19"/>
      <c r="H663" s="19"/>
      <c r="I663" s="19"/>
      <c r="J663" s="19"/>
      <c r="K663" s="19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</row>
    <row r="664" spans="1:34" ht="10.5" customHeight="1">
      <c r="A664" s="8"/>
      <c r="B664" s="8"/>
      <c r="C664" s="19"/>
      <c r="D664" s="19"/>
      <c r="E664" s="19"/>
      <c r="F664" s="19"/>
      <c r="G664" s="19"/>
      <c r="H664" s="19"/>
      <c r="I664" s="19"/>
      <c r="J664" s="19"/>
      <c r="K664" s="19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</row>
    <row r="665" spans="1:34" ht="10.5" customHeight="1">
      <c r="A665" s="8"/>
      <c r="B665" s="8"/>
      <c r="C665" s="19"/>
      <c r="D665" s="19"/>
      <c r="E665" s="19"/>
      <c r="F665" s="19"/>
      <c r="G665" s="19"/>
      <c r="H665" s="19"/>
      <c r="I665" s="19"/>
      <c r="J665" s="19"/>
      <c r="K665" s="19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</row>
    <row r="666" spans="1:34" ht="10.5" customHeight="1">
      <c r="A666" s="8"/>
      <c r="B666" s="8"/>
      <c r="C666" s="19"/>
      <c r="D666" s="19"/>
      <c r="E666" s="19"/>
      <c r="F666" s="19"/>
      <c r="G666" s="19"/>
      <c r="H666" s="19"/>
      <c r="I666" s="19"/>
      <c r="J666" s="19"/>
      <c r="K666" s="19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</row>
    <row r="667" spans="1:34" ht="10.5" customHeight="1">
      <c r="A667" s="8"/>
      <c r="B667" s="8"/>
      <c r="C667" s="19"/>
      <c r="D667" s="19"/>
      <c r="E667" s="19"/>
      <c r="F667" s="19"/>
      <c r="G667" s="19"/>
      <c r="H667" s="19"/>
      <c r="I667" s="19"/>
      <c r="J667" s="19"/>
      <c r="K667" s="19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</row>
    <row r="668" spans="1:34" ht="10.5" customHeight="1">
      <c r="A668" s="8"/>
      <c r="B668" s="8"/>
      <c r="C668" s="19"/>
      <c r="D668" s="19"/>
      <c r="E668" s="19"/>
      <c r="F668" s="19"/>
      <c r="G668" s="19"/>
      <c r="H668" s="19"/>
      <c r="I668" s="19"/>
      <c r="J668" s="19"/>
      <c r="K668" s="19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</row>
    <row r="669" spans="1:34" ht="10.5" customHeight="1">
      <c r="A669" s="8"/>
      <c r="B669" s="8"/>
      <c r="C669" s="19"/>
      <c r="D669" s="19"/>
      <c r="E669" s="19"/>
      <c r="F669" s="19"/>
      <c r="G669" s="19"/>
      <c r="H669" s="19"/>
      <c r="I669" s="19"/>
      <c r="J669" s="19"/>
      <c r="K669" s="19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</row>
    <row r="670" spans="1:34" ht="10.5" customHeight="1">
      <c r="A670" s="8"/>
      <c r="B670" s="8"/>
      <c r="C670" s="19"/>
      <c r="D670" s="19"/>
      <c r="E670" s="19"/>
      <c r="F670" s="19"/>
      <c r="G670" s="19"/>
      <c r="H670" s="19"/>
      <c r="I670" s="19"/>
      <c r="J670" s="19"/>
      <c r="K670" s="19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</row>
    <row r="671" spans="1:34" ht="10.5" customHeight="1">
      <c r="A671" s="8"/>
      <c r="B671" s="8"/>
      <c r="C671" s="19"/>
      <c r="D671" s="19"/>
      <c r="E671" s="19"/>
      <c r="F671" s="19"/>
      <c r="G671" s="19"/>
      <c r="H671" s="19"/>
      <c r="I671" s="19"/>
      <c r="J671" s="19"/>
      <c r="K671" s="19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</row>
    <row r="672" spans="1:34" ht="10.5" customHeight="1">
      <c r="A672" s="8"/>
      <c r="B672" s="8"/>
      <c r="C672" s="19"/>
      <c r="D672" s="19"/>
      <c r="E672" s="19"/>
      <c r="F672" s="19"/>
      <c r="G672" s="19"/>
      <c r="H672" s="19"/>
      <c r="I672" s="19"/>
      <c r="J672" s="19"/>
      <c r="K672" s="19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</row>
    <row r="673" spans="1:34" ht="10.5" customHeight="1">
      <c r="A673" s="8"/>
      <c r="B673" s="8"/>
      <c r="C673" s="19"/>
      <c r="D673" s="19"/>
      <c r="E673" s="19"/>
      <c r="F673" s="19"/>
      <c r="G673" s="19"/>
      <c r="H673" s="19"/>
      <c r="I673" s="19"/>
      <c r="J673" s="19"/>
      <c r="K673" s="19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</row>
    <row r="674" spans="1:34" ht="10.5" customHeight="1">
      <c r="A674" s="8"/>
      <c r="B674" s="8"/>
      <c r="C674" s="19"/>
      <c r="D674" s="19"/>
      <c r="E674" s="19"/>
      <c r="F674" s="19"/>
      <c r="G674" s="19"/>
      <c r="H674" s="19"/>
      <c r="I674" s="19"/>
      <c r="J674" s="19"/>
      <c r="K674" s="19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</row>
    <row r="675" spans="1:34" ht="10.5" customHeight="1">
      <c r="A675" s="8"/>
      <c r="B675" s="8"/>
      <c r="C675" s="19"/>
      <c r="D675" s="19"/>
      <c r="E675" s="19"/>
      <c r="F675" s="19"/>
      <c r="G675" s="19"/>
      <c r="H675" s="19"/>
      <c r="I675" s="19"/>
      <c r="J675" s="19"/>
      <c r="K675" s="19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</row>
    <row r="676" spans="1:34" ht="10.5" customHeight="1">
      <c r="A676" s="8"/>
      <c r="B676" s="8"/>
      <c r="C676" s="19"/>
      <c r="D676" s="19"/>
      <c r="E676" s="19"/>
      <c r="F676" s="19"/>
      <c r="G676" s="19"/>
      <c r="H676" s="19"/>
      <c r="I676" s="19"/>
      <c r="J676" s="19"/>
      <c r="K676" s="19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</row>
    <row r="677" spans="1:34" ht="10.5" customHeight="1">
      <c r="A677" s="8"/>
      <c r="B677" s="8"/>
      <c r="C677" s="19"/>
      <c r="D677" s="19"/>
      <c r="E677" s="19"/>
      <c r="F677" s="19"/>
      <c r="G677" s="19"/>
      <c r="H677" s="19"/>
      <c r="I677" s="19"/>
      <c r="J677" s="19"/>
      <c r="K677" s="19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</row>
    <row r="678" spans="1:34" ht="10.5" customHeight="1">
      <c r="A678" s="8"/>
      <c r="B678" s="8"/>
      <c r="C678" s="19"/>
      <c r="D678" s="19"/>
      <c r="E678" s="19"/>
      <c r="F678" s="19"/>
      <c r="G678" s="19"/>
      <c r="H678" s="19"/>
      <c r="I678" s="19"/>
      <c r="J678" s="19"/>
      <c r="K678" s="19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</row>
    <row r="679" spans="1:34" ht="10.5" customHeight="1">
      <c r="A679" s="8"/>
      <c r="B679" s="8"/>
      <c r="C679" s="19"/>
      <c r="D679" s="19"/>
      <c r="E679" s="19"/>
      <c r="F679" s="19"/>
      <c r="G679" s="19"/>
      <c r="H679" s="19"/>
      <c r="I679" s="19"/>
      <c r="J679" s="19"/>
      <c r="K679" s="19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</row>
    <row r="680" spans="1:34" ht="10.5" customHeight="1">
      <c r="A680" s="8"/>
      <c r="B680" s="8"/>
      <c r="C680" s="19"/>
      <c r="D680" s="19"/>
      <c r="E680" s="19"/>
      <c r="F680" s="19"/>
      <c r="G680" s="19"/>
      <c r="H680" s="19"/>
      <c r="I680" s="19"/>
      <c r="J680" s="19"/>
      <c r="K680" s="19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</row>
    <row r="681" spans="1:34" ht="10.5" customHeight="1">
      <c r="A681" s="8"/>
      <c r="B681" s="8"/>
      <c r="C681" s="19"/>
      <c r="D681" s="19"/>
      <c r="E681" s="19"/>
      <c r="F681" s="19"/>
      <c r="G681" s="19"/>
      <c r="H681" s="19"/>
      <c r="I681" s="19"/>
      <c r="J681" s="19"/>
      <c r="K681" s="19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</row>
    <row r="682" spans="1:34" ht="10.5" customHeight="1">
      <c r="A682" s="8"/>
      <c r="B682" s="8"/>
      <c r="C682" s="19"/>
      <c r="D682" s="19"/>
      <c r="E682" s="19"/>
      <c r="F682" s="19"/>
      <c r="G682" s="19"/>
      <c r="H682" s="19"/>
      <c r="I682" s="19"/>
      <c r="J682" s="19"/>
      <c r="K682" s="19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</row>
    <row r="683" spans="1:34" ht="10.5" customHeight="1">
      <c r="A683" s="8"/>
      <c r="B683" s="8"/>
      <c r="C683" s="19"/>
      <c r="D683" s="19"/>
      <c r="E683" s="19"/>
      <c r="F683" s="19"/>
      <c r="G683" s="19"/>
      <c r="H683" s="19"/>
      <c r="I683" s="19"/>
      <c r="J683" s="19"/>
      <c r="K683" s="19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</row>
    <row r="684" spans="1:34" ht="10.5" customHeight="1">
      <c r="A684" s="8"/>
      <c r="B684" s="8"/>
      <c r="C684" s="19"/>
      <c r="D684" s="19"/>
      <c r="E684" s="19"/>
      <c r="F684" s="19"/>
      <c r="G684" s="19"/>
      <c r="H684" s="19"/>
      <c r="I684" s="19"/>
      <c r="J684" s="19"/>
      <c r="K684" s="19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</row>
    <row r="685" spans="1:34" ht="10.5" customHeight="1">
      <c r="A685" s="8"/>
      <c r="B685" s="8"/>
      <c r="C685" s="19"/>
      <c r="D685" s="19"/>
      <c r="E685" s="19"/>
      <c r="F685" s="19"/>
      <c r="G685" s="19"/>
      <c r="H685" s="19"/>
      <c r="I685" s="19"/>
      <c r="J685" s="19"/>
      <c r="K685" s="19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</row>
    <row r="686" spans="1:34" ht="10.5" customHeight="1">
      <c r="A686" s="8"/>
      <c r="B686" s="8"/>
      <c r="C686" s="19"/>
      <c r="D686" s="19"/>
      <c r="E686" s="19"/>
      <c r="F686" s="19"/>
      <c r="G686" s="19"/>
      <c r="H686" s="19"/>
      <c r="I686" s="19"/>
      <c r="J686" s="19"/>
      <c r="K686" s="19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</row>
    <row r="687" spans="1:34" ht="10.5" customHeight="1">
      <c r="A687" s="8"/>
      <c r="B687" s="8"/>
      <c r="C687" s="19"/>
      <c r="D687" s="19"/>
      <c r="E687" s="19"/>
      <c r="F687" s="19"/>
      <c r="G687" s="19"/>
      <c r="H687" s="19"/>
      <c r="I687" s="19"/>
      <c r="J687" s="19"/>
      <c r="K687" s="19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</row>
    <row r="688" spans="1:34" ht="10.5" customHeight="1">
      <c r="A688" s="8"/>
      <c r="B688" s="8"/>
      <c r="C688" s="19"/>
      <c r="D688" s="19"/>
      <c r="E688" s="19"/>
      <c r="F688" s="19"/>
      <c r="G688" s="19"/>
      <c r="H688" s="19"/>
      <c r="I688" s="19"/>
      <c r="J688" s="19"/>
      <c r="K688" s="19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</row>
    <row r="689" spans="1:34" ht="10.5" customHeight="1">
      <c r="A689" s="8"/>
      <c r="B689" s="8"/>
      <c r="C689" s="19"/>
      <c r="D689" s="19"/>
      <c r="E689" s="19"/>
      <c r="F689" s="19"/>
      <c r="G689" s="19"/>
      <c r="H689" s="19"/>
      <c r="I689" s="19"/>
      <c r="J689" s="19"/>
      <c r="K689" s="19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</row>
    <row r="690" spans="1:34" ht="10.5" customHeight="1">
      <c r="A690" s="8"/>
      <c r="B690" s="8"/>
      <c r="C690" s="19"/>
      <c r="D690" s="19"/>
      <c r="E690" s="19"/>
      <c r="F690" s="19"/>
      <c r="G690" s="19"/>
      <c r="H690" s="19"/>
      <c r="I690" s="19"/>
      <c r="J690" s="19"/>
      <c r="K690" s="19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</row>
    <row r="691" spans="1:34" ht="10.5" customHeight="1">
      <c r="A691" s="8"/>
      <c r="B691" s="8"/>
      <c r="C691" s="19"/>
      <c r="D691" s="19"/>
      <c r="E691" s="19"/>
      <c r="F691" s="19"/>
      <c r="G691" s="19"/>
      <c r="H691" s="19"/>
      <c r="I691" s="19"/>
      <c r="J691" s="19"/>
      <c r="K691" s="19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</row>
    <row r="692" spans="1:34" ht="10.5" customHeight="1">
      <c r="A692" s="8"/>
      <c r="B692" s="8"/>
      <c r="C692" s="19"/>
      <c r="D692" s="19"/>
      <c r="E692" s="19"/>
      <c r="F692" s="19"/>
      <c r="G692" s="19"/>
      <c r="H692" s="19"/>
      <c r="I692" s="19"/>
      <c r="J692" s="19"/>
      <c r="K692" s="19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</row>
    <row r="693" spans="1:34" ht="10.5" customHeight="1">
      <c r="A693" s="8"/>
      <c r="B693" s="8"/>
      <c r="C693" s="19"/>
      <c r="D693" s="19"/>
      <c r="E693" s="19"/>
      <c r="F693" s="19"/>
      <c r="G693" s="19"/>
      <c r="H693" s="19"/>
      <c r="I693" s="19"/>
      <c r="J693" s="19"/>
      <c r="K693" s="19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</row>
    <row r="694" spans="1:34" ht="10.5" customHeight="1">
      <c r="A694" s="8"/>
      <c r="B694" s="8"/>
      <c r="C694" s="19"/>
      <c r="D694" s="19"/>
      <c r="E694" s="19"/>
      <c r="F694" s="19"/>
      <c r="G694" s="19"/>
      <c r="H694" s="19"/>
      <c r="I694" s="19"/>
      <c r="J694" s="19"/>
      <c r="K694" s="19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</row>
    <row r="695" spans="1:34" ht="10.5" customHeight="1">
      <c r="A695" s="8"/>
      <c r="B695" s="8"/>
      <c r="C695" s="19"/>
      <c r="D695" s="19"/>
      <c r="E695" s="19"/>
      <c r="F695" s="19"/>
      <c r="G695" s="19"/>
      <c r="H695" s="19"/>
      <c r="I695" s="19"/>
      <c r="J695" s="19"/>
      <c r="K695" s="19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</row>
    <row r="696" spans="1:34" ht="10.5" customHeight="1">
      <c r="A696" s="8"/>
      <c r="B696" s="8"/>
      <c r="C696" s="19"/>
      <c r="D696" s="19"/>
      <c r="E696" s="19"/>
      <c r="F696" s="19"/>
      <c r="G696" s="19"/>
      <c r="H696" s="19"/>
      <c r="I696" s="19"/>
      <c r="J696" s="19"/>
      <c r="K696" s="19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</row>
    <row r="697" spans="1:34" ht="10.5" customHeight="1">
      <c r="A697" s="8"/>
      <c r="B697" s="8"/>
      <c r="C697" s="19"/>
      <c r="D697" s="19"/>
      <c r="E697" s="19"/>
      <c r="F697" s="19"/>
      <c r="G697" s="19"/>
      <c r="H697" s="19"/>
      <c r="I697" s="19"/>
      <c r="J697" s="19"/>
      <c r="K697" s="19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</row>
    <row r="698" spans="1:34" ht="10.5" customHeight="1">
      <c r="A698" s="8"/>
      <c r="B698" s="8"/>
      <c r="C698" s="19"/>
      <c r="D698" s="19"/>
      <c r="E698" s="19"/>
      <c r="F698" s="19"/>
      <c r="G698" s="19"/>
      <c r="H698" s="19"/>
      <c r="I698" s="19"/>
      <c r="J698" s="19"/>
      <c r="K698" s="19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</row>
    <row r="699" spans="1:34" ht="10.5" customHeight="1">
      <c r="A699" s="8"/>
      <c r="B699" s="8"/>
      <c r="C699" s="19"/>
      <c r="D699" s="19"/>
      <c r="E699" s="19"/>
      <c r="F699" s="19"/>
      <c r="G699" s="19"/>
      <c r="H699" s="19"/>
      <c r="I699" s="19"/>
      <c r="J699" s="19"/>
      <c r="K699" s="19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</row>
    <row r="700" spans="1:34" ht="10.5" customHeight="1">
      <c r="A700" s="8"/>
      <c r="B700" s="8"/>
      <c r="C700" s="19"/>
      <c r="D700" s="19"/>
      <c r="E700" s="19"/>
      <c r="F700" s="19"/>
      <c r="G700" s="19"/>
      <c r="H700" s="19"/>
      <c r="I700" s="19"/>
      <c r="J700" s="19"/>
      <c r="K700" s="19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</row>
    <row r="701" spans="1:34" ht="10.5" customHeight="1">
      <c r="A701" s="8"/>
      <c r="B701" s="8"/>
      <c r="C701" s="19"/>
      <c r="D701" s="19"/>
      <c r="E701" s="19"/>
      <c r="F701" s="19"/>
      <c r="G701" s="19"/>
      <c r="H701" s="19"/>
      <c r="I701" s="19"/>
      <c r="J701" s="19"/>
      <c r="K701" s="19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</row>
    <row r="702" spans="1:34" ht="10.5" customHeight="1">
      <c r="A702" s="8"/>
      <c r="B702" s="8"/>
      <c r="C702" s="19"/>
      <c r="D702" s="19"/>
      <c r="E702" s="19"/>
      <c r="F702" s="19"/>
      <c r="G702" s="19"/>
      <c r="H702" s="19"/>
      <c r="I702" s="19"/>
      <c r="J702" s="19"/>
      <c r="K702" s="19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</row>
    <row r="703" spans="1:34" ht="10.5" customHeight="1">
      <c r="A703" s="8"/>
      <c r="B703" s="8"/>
      <c r="C703" s="19"/>
      <c r="D703" s="19"/>
      <c r="E703" s="19"/>
      <c r="F703" s="19"/>
      <c r="G703" s="19"/>
      <c r="H703" s="19"/>
      <c r="I703" s="19"/>
      <c r="J703" s="19"/>
      <c r="K703" s="19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</row>
    <row r="704" spans="1:34" ht="10.5" customHeight="1">
      <c r="A704" s="8"/>
      <c r="B704" s="8"/>
      <c r="C704" s="19"/>
      <c r="D704" s="19"/>
      <c r="E704" s="19"/>
      <c r="F704" s="19"/>
      <c r="G704" s="19"/>
      <c r="H704" s="19"/>
      <c r="I704" s="19"/>
      <c r="J704" s="19"/>
      <c r="K704" s="19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</row>
    <row r="705" spans="1:34" ht="10.5" customHeight="1">
      <c r="A705" s="8"/>
      <c r="B705" s="8"/>
      <c r="C705" s="19"/>
      <c r="D705" s="19"/>
      <c r="E705" s="19"/>
      <c r="F705" s="19"/>
      <c r="G705" s="19"/>
      <c r="H705" s="19"/>
      <c r="I705" s="19"/>
      <c r="J705" s="19"/>
      <c r="K705" s="19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</row>
    <row r="706" spans="1:34" ht="10.5" customHeight="1">
      <c r="A706" s="8"/>
      <c r="B706" s="8"/>
      <c r="C706" s="19"/>
      <c r="D706" s="19"/>
      <c r="E706" s="19"/>
      <c r="F706" s="19"/>
      <c r="G706" s="19"/>
      <c r="H706" s="19"/>
      <c r="I706" s="19"/>
      <c r="J706" s="19"/>
      <c r="K706" s="19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</row>
    <row r="707" spans="1:34" ht="10.5" customHeight="1">
      <c r="A707" s="8"/>
      <c r="B707" s="8"/>
      <c r="C707" s="19"/>
      <c r="D707" s="19"/>
      <c r="E707" s="19"/>
      <c r="F707" s="19"/>
      <c r="G707" s="19"/>
      <c r="H707" s="19"/>
      <c r="I707" s="19"/>
      <c r="J707" s="19"/>
      <c r="K707" s="19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</row>
    <row r="708" spans="1:34" ht="10.5" customHeight="1">
      <c r="A708" s="8"/>
      <c r="B708" s="8"/>
      <c r="C708" s="19"/>
      <c r="D708" s="19"/>
      <c r="E708" s="19"/>
      <c r="F708" s="19"/>
      <c r="G708" s="19"/>
      <c r="H708" s="19"/>
      <c r="I708" s="19"/>
      <c r="J708" s="19"/>
      <c r="K708" s="19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</row>
    <row r="709" spans="1:34" ht="10.5" customHeight="1">
      <c r="A709" s="8"/>
      <c r="B709" s="8"/>
      <c r="C709" s="19"/>
      <c r="D709" s="19"/>
      <c r="E709" s="19"/>
      <c r="F709" s="19"/>
      <c r="G709" s="19"/>
      <c r="H709" s="19"/>
      <c r="I709" s="19"/>
      <c r="J709" s="19"/>
      <c r="K709" s="19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</row>
    <row r="710" spans="1:34" ht="10.5" customHeight="1">
      <c r="A710" s="8"/>
      <c r="B710" s="8"/>
      <c r="C710" s="19"/>
      <c r="D710" s="19"/>
      <c r="E710" s="19"/>
      <c r="F710" s="19"/>
      <c r="G710" s="19"/>
      <c r="H710" s="19"/>
      <c r="I710" s="19"/>
      <c r="J710" s="19"/>
      <c r="K710" s="19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</row>
    <row r="711" spans="1:34" ht="10.5" customHeight="1">
      <c r="A711" s="8"/>
      <c r="B711" s="8"/>
      <c r="C711" s="19"/>
      <c r="D711" s="19"/>
      <c r="E711" s="19"/>
      <c r="F711" s="19"/>
      <c r="G711" s="19"/>
      <c r="H711" s="19"/>
      <c r="I711" s="19"/>
      <c r="J711" s="19"/>
      <c r="K711" s="19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</row>
    <row r="712" spans="1:34" ht="10.5" customHeight="1">
      <c r="A712" s="8"/>
      <c r="B712" s="8"/>
      <c r="C712" s="19"/>
      <c r="D712" s="19"/>
      <c r="E712" s="19"/>
      <c r="F712" s="19"/>
      <c r="G712" s="19"/>
      <c r="H712" s="19"/>
      <c r="I712" s="19"/>
      <c r="J712" s="19"/>
      <c r="K712" s="19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</row>
    <row r="713" spans="1:34" ht="10.5" customHeight="1">
      <c r="A713" s="8"/>
      <c r="B713" s="8"/>
      <c r="C713" s="19"/>
      <c r="D713" s="19"/>
      <c r="E713" s="19"/>
      <c r="F713" s="19"/>
      <c r="G713" s="19"/>
      <c r="H713" s="19"/>
      <c r="I713" s="19"/>
      <c r="J713" s="19"/>
      <c r="K713" s="19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</row>
    <row r="714" spans="1:34" ht="10.5" customHeight="1">
      <c r="A714" s="8"/>
      <c r="B714" s="8"/>
      <c r="C714" s="19"/>
      <c r="D714" s="19"/>
      <c r="E714" s="19"/>
      <c r="F714" s="19"/>
      <c r="G714" s="19"/>
      <c r="H714" s="19"/>
      <c r="I714" s="19"/>
      <c r="J714" s="19"/>
      <c r="K714" s="19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</row>
    <row r="715" spans="1:34" ht="10.5" customHeight="1">
      <c r="A715" s="8"/>
      <c r="B715" s="8"/>
      <c r="C715" s="19"/>
      <c r="D715" s="19"/>
      <c r="E715" s="19"/>
      <c r="F715" s="19"/>
      <c r="G715" s="19"/>
      <c r="H715" s="19"/>
      <c r="I715" s="19"/>
      <c r="J715" s="19"/>
      <c r="K715" s="19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</row>
    <row r="716" spans="1:34" ht="10.5" customHeight="1">
      <c r="A716" s="8"/>
      <c r="B716" s="8"/>
      <c r="C716" s="19"/>
      <c r="D716" s="19"/>
      <c r="E716" s="19"/>
      <c r="F716" s="19"/>
      <c r="G716" s="19"/>
      <c r="H716" s="19"/>
      <c r="I716" s="19"/>
      <c r="J716" s="19"/>
      <c r="K716" s="19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</row>
    <row r="717" spans="1:34" ht="10.5" customHeight="1">
      <c r="A717" s="8"/>
      <c r="B717" s="8"/>
      <c r="C717" s="19"/>
      <c r="D717" s="19"/>
      <c r="E717" s="19"/>
      <c r="F717" s="19"/>
      <c r="G717" s="19"/>
      <c r="H717" s="19"/>
      <c r="I717" s="19"/>
      <c r="J717" s="19"/>
      <c r="K717" s="19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</row>
    <row r="718" spans="1:34" ht="10.5" customHeight="1">
      <c r="A718" s="8"/>
      <c r="B718" s="8"/>
      <c r="C718" s="19"/>
      <c r="D718" s="19"/>
      <c r="E718" s="19"/>
      <c r="F718" s="19"/>
      <c r="G718" s="19"/>
      <c r="H718" s="19"/>
      <c r="I718" s="19"/>
      <c r="J718" s="19"/>
      <c r="K718" s="19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</row>
    <row r="719" spans="1:34" ht="10.5" customHeight="1">
      <c r="A719" s="8"/>
      <c r="B719" s="8"/>
      <c r="C719" s="19"/>
      <c r="D719" s="19"/>
      <c r="E719" s="19"/>
      <c r="F719" s="19"/>
      <c r="G719" s="19"/>
      <c r="H719" s="19"/>
      <c r="I719" s="19"/>
      <c r="J719" s="19"/>
      <c r="K719" s="19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</row>
    <row r="720" spans="1:34" ht="10.5" customHeight="1">
      <c r="A720" s="8"/>
      <c r="B720" s="8"/>
      <c r="C720" s="19"/>
      <c r="D720" s="19"/>
      <c r="E720" s="19"/>
      <c r="F720" s="19"/>
      <c r="G720" s="19"/>
      <c r="H720" s="19"/>
      <c r="I720" s="19"/>
      <c r="J720" s="19"/>
      <c r="K720" s="19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</row>
    <row r="721" spans="1:34" ht="10.5" customHeight="1">
      <c r="A721" s="8"/>
      <c r="B721" s="8"/>
      <c r="C721" s="19"/>
      <c r="D721" s="19"/>
      <c r="E721" s="19"/>
      <c r="F721" s="19"/>
      <c r="G721" s="19"/>
      <c r="H721" s="19"/>
      <c r="I721" s="19"/>
      <c r="J721" s="19"/>
      <c r="K721" s="19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</row>
    <row r="722" spans="1:34" ht="10.5" customHeight="1">
      <c r="A722" s="8"/>
      <c r="B722" s="8"/>
      <c r="C722" s="19"/>
      <c r="D722" s="19"/>
      <c r="E722" s="19"/>
      <c r="F722" s="19"/>
      <c r="G722" s="19"/>
      <c r="H722" s="19"/>
      <c r="I722" s="19"/>
      <c r="J722" s="19"/>
      <c r="K722" s="19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</row>
    <row r="723" spans="1:34" ht="10.5" customHeight="1">
      <c r="A723" s="8"/>
      <c r="B723" s="8"/>
      <c r="C723" s="19"/>
      <c r="D723" s="19"/>
      <c r="E723" s="19"/>
      <c r="F723" s="19"/>
      <c r="G723" s="19"/>
      <c r="H723" s="19"/>
      <c r="I723" s="19"/>
      <c r="J723" s="19"/>
      <c r="K723" s="19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</row>
    <row r="724" spans="1:34" ht="10.5" customHeight="1">
      <c r="A724" s="8"/>
      <c r="B724" s="8"/>
      <c r="C724" s="19"/>
      <c r="D724" s="19"/>
      <c r="E724" s="19"/>
      <c r="F724" s="19"/>
      <c r="G724" s="19"/>
      <c r="H724" s="19"/>
      <c r="I724" s="19"/>
      <c r="J724" s="19"/>
      <c r="K724" s="19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</row>
    <row r="725" spans="1:34" ht="10.5" customHeight="1">
      <c r="A725" s="8"/>
      <c r="B725" s="8"/>
      <c r="C725" s="19"/>
      <c r="D725" s="19"/>
      <c r="E725" s="19"/>
      <c r="F725" s="19"/>
      <c r="G725" s="19"/>
      <c r="H725" s="19"/>
      <c r="I725" s="19"/>
      <c r="J725" s="19"/>
      <c r="K725" s="19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</row>
    <row r="726" spans="1:34" ht="10.5" customHeight="1">
      <c r="A726" s="8"/>
      <c r="B726" s="8"/>
      <c r="C726" s="19"/>
      <c r="D726" s="19"/>
      <c r="E726" s="19"/>
      <c r="F726" s="19"/>
      <c r="G726" s="19"/>
      <c r="H726" s="19"/>
      <c r="I726" s="19"/>
      <c r="J726" s="19"/>
      <c r="K726" s="19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</row>
    <row r="727" spans="1:34" ht="10.5" customHeight="1">
      <c r="A727" s="8"/>
      <c r="B727" s="8"/>
      <c r="C727" s="19"/>
      <c r="D727" s="19"/>
      <c r="E727" s="19"/>
      <c r="F727" s="19"/>
      <c r="G727" s="19"/>
      <c r="H727" s="19"/>
      <c r="I727" s="19"/>
      <c r="J727" s="19"/>
      <c r="K727" s="19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</row>
    <row r="728" spans="1:34" ht="10.5" customHeight="1">
      <c r="A728" s="8"/>
      <c r="B728" s="8"/>
      <c r="C728" s="19"/>
      <c r="D728" s="19"/>
      <c r="E728" s="19"/>
      <c r="F728" s="19"/>
      <c r="G728" s="19"/>
      <c r="H728" s="19"/>
      <c r="I728" s="19"/>
      <c r="J728" s="19"/>
      <c r="K728" s="19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</row>
    <row r="729" spans="1:34" ht="10.5" customHeight="1">
      <c r="A729" s="8"/>
      <c r="B729" s="8"/>
      <c r="C729" s="19"/>
      <c r="D729" s="19"/>
      <c r="E729" s="19"/>
      <c r="F729" s="19"/>
      <c r="G729" s="19"/>
      <c r="H729" s="19"/>
      <c r="I729" s="19"/>
      <c r="J729" s="19"/>
      <c r="K729" s="19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</row>
    <row r="730" spans="1:34" ht="10.5" customHeight="1">
      <c r="A730" s="8"/>
      <c r="B730" s="8"/>
      <c r="C730" s="19"/>
      <c r="D730" s="19"/>
      <c r="E730" s="19"/>
      <c r="F730" s="19"/>
      <c r="G730" s="19"/>
      <c r="H730" s="19"/>
      <c r="I730" s="19"/>
      <c r="J730" s="19"/>
      <c r="K730" s="19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</row>
    <row r="731" spans="1:34" ht="10.5" customHeight="1">
      <c r="A731" s="8"/>
      <c r="B731" s="8"/>
      <c r="C731" s="19"/>
      <c r="D731" s="19"/>
      <c r="E731" s="19"/>
      <c r="F731" s="19"/>
      <c r="G731" s="19"/>
      <c r="H731" s="19"/>
      <c r="I731" s="19"/>
      <c r="J731" s="19"/>
      <c r="K731" s="19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</row>
    <row r="732" spans="1:34" ht="10.5" customHeight="1">
      <c r="A732" s="8"/>
      <c r="B732" s="8"/>
      <c r="C732" s="19"/>
      <c r="D732" s="19"/>
      <c r="E732" s="19"/>
      <c r="F732" s="19"/>
      <c r="G732" s="19"/>
      <c r="H732" s="19"/>
      <c r="I732" s="19"/>
      <c r="J732" s="19"/>
      <c r="K732" s="19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</row>
    <row r="733" spans="1:34" ht="10.5" customHeight="1">
      <c r="A733" s="8"/>
      <c r="B733" s="8"/>
      <c r="C733" s="19"/>
      <c r="D733" s="19"/>
      <c r="E733" s="19"/>
      <c r="F733" s="19"/>
      <c r="G733" s="19"/>
      <c r="H733" s="19"/>
      <c r="I733" s="19"/>
      <c r="J733" s="19"/>
      <c r="K733" s="19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</row>
    <row r="734" spans="1:34" ht="10.5" customHeight="1">
      <c r="A734" s="8"/>
      <c r="B734" s="8"/>
      <c r="C734" s="19"/>
      <c r="D734" s="19"/>
      <c r="E734" s="19"/>
      <c r="F734" s="19"/>
      <c r="G734" s="19"/>
      <c r="H734" s="19"/>
      <c r="I734" s="19"/>
      <c r="J734" s="19"/>
      <c r="K734" s="19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</row>
    <row r="735" spans="1:34" ht="10.5" customHeight="1">
      <c r="A735" s="8"/>
      <c r="B735" s="8"/>
      <c r="C735" s="19"/>
      <c r="D735" s="19"/>
      <c r="E735" s="19"/>
      <c r="F735" s="19"/>
      <c r="G735" s="19"/>
      <c r="H735" s="19"/>
      <c r="I735" s="19"/>
      <c r="J735" s="19"/>
      <c r="K735" s="19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</row>
    <row r="736" spans="1:34" ht="10.5" customHeight="1">
      <c r="A736" s="8"/>
      <c r="B736" s="8"/>
      <c r="C736" s="19"/>
      <c r="D736" s="19"/>
      <c r="E736" s="19"/>
      <c r="F736" s="19"/>
      <c r="G736" s="19"/>
      <c r="H736" s="19"/>
      <c r="I736" s="19"/>
      <c r="J736" s="19"/>
      <c r="K736" s="19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</row>
    <row r="737" spans="1:34" ht="10.5" customHeight="1">
      <c r="A737" s="8"/>
      <c r="B737" s="8"/>
      <c r="C737" s="19"/>
      <c r="D737" s="19"/>
      <c r="E737" s="19"/>
      <c r="F737" s="19"/>
      <c r="G737" s="19"/>
      <c r="H737" s="19"/>
      <c r="I737" s="19"/>
      <c r="J737" s="19"/>
      <c r="K737" s="19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</row>
    <row r="738" spans="1:34" ht="10.5" customHeight="1">
      <c r="A738" s="8"/>
      <c r="B738" s="8"/>
      <c r="C738" s="19"/>
      <c r="D738" s="19"/>
      <c r="E738" s="19"/>
      <c r="F738" s="19"/>
      <c r="G738" s="19"/>
      <c r="H738" s="19"/>
      <c r="I738" s="19"/>
      <c r="J738" s="19"/>
      <c r="K738" s="19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</row>
    <row r="739" spans="1:34" ht="10.5" customHeight="1">
      <c r="A739" s="8"/>
      <c r="B739" s="8"/>
      <c r="C739" s="19"/>
      <c r="D739" s="19"/>
      <c r="E739" s="19"/>
      <c r="F739" s="19"/>
      <c r="G739" s="19"/>
      <c r="H739" s="19"/>
      <c r="I739" s="19"/>
      <c r="J739" s="19"/>
      <c r="K739" s="19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</row>
    <row r="740" spans="1:34" ht="10.5" customHeight="1">
      <c r="A740" s="8"/>
      <c r="B740" s="8"/>
      <c r="C740" s="19"/>
      <c r="D740" s="19"/>
      <c r="E740" s="19"/>
      <c r="F740" s="19"/>
      <c r="G740" s="19"/>
      <c r="H740" s="19"/>
      <c r="I740" s="19"/>
      <c r="J740" s="19"/>
      <c r="K740" s="19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</row>
    <row r="741" spans="1:34" ht="10.5" customHeight="1">
      <c r="A741" s="8"/>
      <c r="B741" s="8"/>
      <c r="C741" s="19"/>
      <c r="D741" s="19"/>
      <c r="E741" s="19"/>
      <c r="F741" s="19"/>
      <c r="G741" s="19"/>
      <c r="H741" s="19"/>
      <c r="I741" s="19"/>
      <c r="J741" s="19"/>
      <c r="K741" s="19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</row>
    <row r="742" spans="1:34" ht="10.5" customHeight="1">
      <c r="A742" s="8"/>
      <c r="B742" s="8"/>
      <c r="C742" s="19"/>
      <c r="D742" s="19"/>
      <c r="E742" s="19"/>
      <c r="F742" s="19"/>
      <c r="G742" s="19"/>
      <c r="H742" s="19"/>
      <c r="I742" s="19"/>
      <c r="J742" s="19"/>
      <c r="K742" s="19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</row>
    <row r="743" spans="1:34" ht="10.5" customHeight="1">
      <c r="A743" s="8"/>
      <c r="B743" s="8"/>
      <c r="C743" s="19"/>
      <c r="D743" s="19"/>
      <c r="E743" s="19"/>
      <c r="F743" s="19"/>
      <c r="G743" s="19"/>
      <c r="H743" s="19"/>
      <c r="I743" s="19"/>
      <c r="J743" s="19"/>
      <c r="K743" s="19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</row>
    <row r="744" spans="1:34" ht="10.5" customHeight="1">
      <c r="A744" s="8"/>
      <c r="B744" s="8"/>
      <c r="C744" s="19"/>
      <c r="D744" s="19"/>
      <c r="E744" s="19"/>
      <c r="F744" s="19"/>
      <c r="G744" s="19"/>
      <c r="H744" s="19"/>
      <c r="I744" s="19"/>
      <c r="J744" s="19"/>
      <c r="K744" s="19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</row>
    <row r="745" spans="1:34" ht="10.5" customHeight="1">
      <c r="A745" s="8"/>
      <c r="B745" s="8"/>
      <c r="C745" s="19"/>
      <c r="D745" s="19"/>
      <c r="E745" s="19"/>
      <c r="F745" s="19"/>
      <c r="G745" s="19"/>
      <c r="H745" s="19"/>
      <c r="I745" s="19"/>
      <c r="J745" s="19"/>
      <c r="K745" s="19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</row>
    <row r="746" spans="1:34" ht="10.5" customHeight="1">
      <c r="A746" s="8"/>
      <c r="B746" s="8"/>
      <c r="C746" s="19"/>
      <c r="D746" s="19"/>
      <c r="E746" s="19"/>
      <c r="F746" s="19"/>
      <c r="G746" s="19"/>
      <c r="H746" s="19"/>
      <c r="I746" s="19"/>
      <c r="J746" s="19"/>
      <c r="K746" s="19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</row>
    <row r="747" spans="1:34" ht="10.5" customHeight="1">
      <c r="A747" s="8"/>
      <c r="B747" s="8"/>
      <c r="C747" s="19"/>
      <c r="D747" s="19"/>
      <c r="E747" s="19"/>
      <c r="F747" s="19"/>
      <c r="G747" s="19"/>
      <c r="H747" s="19"/>
      <c r="I747" s="19"/>
      <c r="J747" s="19"/>
      <c r="K747" s="19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</row>
    <row r="748" spans="1:34" ht="10.5" customHeight="1">
      <c r="A748" s="8"/>
      <c r="B748" s="8"/>
      <c r="C748" s="19"/>
      <c r="D748" s="19"/>
      <c r="E748" s="19"/>
      <c r="F748" s="19"/>
      <c r="G748" s="19"/>
      <c r="H748" s="19"/>
      <c r="I748" s="19"/>
      <c r="J748" s="19"/>
      <c r="K748" s="19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</row>
    <row r="749" spans="1:34" ht="10.5" customHeight="1">
      <c r="A749" s="8"/>
      <c r="B749" s="8"/>
      <c r="C749" s="19"/>
      <c r="D749" s="19"/>
      <c r="E749" s="19"/>
      <c r="F749" s="19"/>
      <c r="G749" s="19"/>
      <c r="H749" s="19"/>
      <c r="I749" s="19"/>
      <c r="J749" s="19"/>
      <c r="K749" s="19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</row>
    <row r="750" spans="1:34" ht="10.5" customHeight="1">
      <c r="A750" s="8"/>
      <c r="B750" s="8"/>
      <c r="C750" s="19"/>
      <c r="D750" s="19"/>
      <c r="E750" s="19"/>
      <c r="F750" s="19"/>
      <c r="G750" s="19"/>
      <c r="H750" s="19"/>
      <c r="I750" s="19"/>
      <c r="J750" s="19"/>
      <c r="K750" s="19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</row>
    <row r="751" spans="1:34" ht="10.5" customHeight="1">
      <c r="A751" s="8"/>
      <c r="B751" s="8"/>
      <c r="C751" s="19"/>
      <c r="D751" s="19"/>
      <c r="E751" s="19"/>
      <c r="F751" s="19"/>
      <c r="G751" s="19"/>
      <c r="H751" s="19"/>
      <c r="I751" s="19"/>
      <c r="J751" s="19"/>
      <c r="K751" s="19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</row>
    <row r="752" spans="1:34" ht="10.5" customHeight="1">
      <c r="A752" s="8"/>
      <c r="B752" s="8"/>
      <c r="C752" s="19"/>
      <c r="D752" s="19"/>
      <c r="E752" s="19"/>
      <c r="F752" s="19"/>
      <c r="G752" s="19"/>
      <c r="H752" s="19"/>
      <c r="I752" s="19"/>
      <c r="J752" s="19"/>
      <c r="K752" s="19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</row>
    <row r="753" spans="1:34" ht="10.5" customHeight="1">
      <c r="A753" s="8"/>
      <c r="B753" s="8"/>
      <c r="C753" s="19"/>
      <c r="D753" s="19"/>
      <c r="E753" s="19"/>
      <c r="F753" s="19"/>
      <c r="G753" s="19"/>
      <c r="H753" s="19"/>
      <c r="I753" s="19"/>
      <c r="J753" s="19"/>
      <c r="K753" s="19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</row>
    <row r="754" spans="1:34" ht="10.5" customHeight="1">
      <c r="A754" s="8"/>
      <c r="B754" s="8"/>
      <c r="C754" s="19"/>
      <c r="D754" s="19"/>
      <c r="E754" s="19"/>
      <c r="F754" s="19"/>
      <c r="G754" s="19"/>
      <c r="H754" s="19"/>
      <c r="I754" s="19"/>
      <c r="J754" s="19"/>
      <c r="K754" s="19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</row>
    <row r="755" spans="1:34" ht="10.5" customHeight="1">
      <c r="A755" s="8"/>
      <c r="B755" s="8"/>
      <c r="C755" s="19"/>
      <c r="D755" s="19"/>
      <c r="E755" s="19"/>
      <c r="F755" s="19"/>
      <c r="G755" s="19"/>
      <c r="H755" s="19"/>
      <c r="I755" s="19"/>
      <c r="J755" s="19"/>
      <c r="K755" s="19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</row>
    <row r="756" spans="1:34" ht="10.5" customHeight="1">
      <c r="A756" s="8"/>
      <c r="B756" s="8"/>
      <c r="C756" s="19"/>
      <c r="D756" s="19"/>
      <c r="E756" s="19"/>
      <c r="F756" s="19"/>
      <c r="G756" s="19"/>
      <c r="H756" s="19"/>
      <c r="I756" s="19"/>
      <c r="J756" s="19"/>
      <c r="K756" s="19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</row>
    <row r="757" spans="1:34" ht="10.5" customHeight="1">
      <c r="A757" s="8"/>
      <c r="B757" s="8"/>
      <c r="C757" s="19"/>
      <c r="D757" s="19"/>
      <c r="E757" s="19"/>
      <c r="F757" s="19"/>
      <c r="G757" s="19"/>
      <c r="H757" s="19"/>
      <c r="I757" s="19"/>
      <c r="J757" s="19"/>
      <c r="K757" s="19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</row>
    <row r="758" spans="1:34" ht="10.5" customHeight="1">
      <c r="A758" s="8"/>
      <c r="B758" s="8"/>
      <c r="C758" s="19"/>
      <c r="D758" s="19"/>
      <c r="E758" s="19"/>
      <c r="F758" s="19"/>
      <c r="G758" s="19"/>
      <c r="H758" s="19"/>
      <c r="I758" s="19"/>
      <c r="J758" s="19"/>
      <c r="K758" s="19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</row>
    <row r="759" spans="1:34" ht="10.5" customHeight="1">
      <c r="A759" s="8"/>
      <c r="B759" s="8"/>
      <c r="C759" s="19"/>
      <c r="D759" s="19"/>
      <c r="E759" s="19"/>
      <c r="F759" s="19"/>
      <c r="G759" s="19"/>
      <c r="H759" s="19"/>
      <c r="I759" s="19"/>
      <c r="J759" s="19"/>
      <c r="K759" s="19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</row>
    <row r="760" spans="1:34" ht="10.5" customHeight="1">
      <c r="A760" s="8"/>
      <c r="B760" s="8"/>
      <c r="C760" s="19"/>
      <c r="D760" s="19"/>
      <c r="E760" s="19"/>
      <c r="F760" s="19"/>
      <c r="G760" s="19"/>
      <c r="H760" s="19"/>
      <c r="I760" s="19"/>
      <c r="J760" s="19"/>
      <c r="K760" s="19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</row>
    <row r="761" spans="1:34" ht="10.5" customHeight="1">
      <c r="A761" s="8"/>
      <c r="B761" s="8"/>
      <c r="C761" s="19"/>
      <c r="D761" s="19"/>
      <c r="E761" s="19"/>
      <c r="F761" s="19"/>
      <c r="G761" s="19"/>
      <c r="H761" s="19"/>
      <c r="I761" s="19"/>
      <c r="J761" s="19"/>
      <c r="K761" s="19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</row>
    <row r="762" spans="1:34" ht="10.5" customHeight="1">
      <c r="A762" s="8"/>
      <c r="B762" s="8"/>
      <c r="C762" s="19"/>
      <c r="D762" s="19"/>
      <c r="E762" s="19"/>
      <c r="F762" s="19"/>
      <c r="G762" s="19"/>
      <c r="H762" s="19"/>
      <c r="I762" s="19"/>
      <c r="J762" s="19"/>
      <c r="K762" s="19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</row>
    <row r="763" spans="1:34" ht="10.5" customHeight="1">
      <c r="A763" s="8"/>
      <c r="B763" s="8"/>
      <c r="C763" s="19"/>
      <c r="D763" s="19"/>
      <c r="E763" s="19"/>
      <c r="F763" s="19"/>
      <c r="G763" s="19"/>
      <c r="H763" s="19"/>
      <c r="I763" s="19"/>
      <c r="J763" s="19"/>
      <c r="K763" s="19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</row>
    <row r="764" spans="1:34" ht="10.5" customHeight="1">
      <c r="A764" s="8"/>
      <c r="B764" s="8"/>
      <c r="C764" s="19"/>
      <c r="D764" s="19"/>
      <c r="E764" s="19"/>
      <c r="F764" s="19"/>
      <c r="G764" s="19"/>
      <c r="H764" s="19"/>
      <c r="I764" s="19"/>
      <c r="J764" s="19"/>
      <c r="K764" s="19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</row>
    <row r="765" spans="1:34" ht="10.5" customHeight="1">
      <c r="A765" s="8"/>
      <c r="B765" s="8"/>
      <c r="C765" s="19"/>
      <c r="D765" s="19"/>
      <c r="E765" s="19"/>
      <c r="F765" s="19"/>
      <c r="G765" s="19"/>
      <c r="H765" s="19"/>
      <c r="I765" s="19"/>
      <c r="J765" s="19"/>
      <c r="K765" s="19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</row>
    <row r="766" spans="1:34" ht="10.5" customHeight="1">
      <c r="A766" s="8"/>
      <c r="B766" s="8"/>
      <c r="C766" s="19"/>
      <c r="D766" s="19"/>
      <c r="E766" s="19"/>
      <c r="F766" s="19"/>
      <c r="G766" s="19"/>
      <c r="H766" s="19"/>
      <c r="I766" s="19"/>
      <c r="J766" s="19"/>
      <c r="K766" s="19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</row>
    <row r="767" spans="1:34" ht="10.5" customHeight="1">
      <c r="A767" s="8"/>
      <c r="B767" s="8"/>
      <c r="C767" s="19"/>
      <c r="D767" s="19"/>
      <c r="E767" s="19"/>
      <c r="F767" s="19"/>
      <c r="G767" s="19"/>
      <c r="H767" s="19"/>
      <c r="I767" s="19"/>
      <c r="J767" s="19"/>
      <c r="K767" s="19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</row>
    <row r="768" spans="1:34" ht="10.5" customHeight="1">
      <c r="A768" s="8"/>
      <c r="B768" s="8"/>
      <c r="C768" s="19"/>
      <c r="D768" s="19"/>
      <c r="E768" s="19"/>
      <c r="F768" s="19"/>
      <c r="G768" s="19"/>
      <c r="H768" s="19"/>
      <c r="I768" s="19"/>
      <c r="J768" s="19"/>
      <c r="K768" s="19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</row>
    <row r="769" spans="1:34" ht="10.5" customHeight="1">
      <c r="A769" s="8"/>
      <c r="B769" s="8"/>
      <c r="C769" s="19"/>
      <c r="D769" s="19"/>
      <c r="E769" s="19"/>
      <c r="F769" s="19"/>
      <c r="G769" s="19"/>
      <c r="H769" s="19"/>
      <c r="I769" s="19"/>
      <c r="J769" s="19"/>
      <c r="K769" s="19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</row>
    <row r="770" spans="1:34" ht="10.5" customHeight="1">
      <c r="A770" s="8"/>
      <c r="B770" s="8"/>
      <c r="C770" s="19"/>
      <c r="D770" s="19"/>
      <c r="E770" s="19"/>
      <c r="F770" s="19"/>
      <c r="G770" s="19"/>
      <c r="H770" s="19"/>
      <c r="I770" s="19"/>
      <c r="J770" s="19"/>
      <c r="K770" s="19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</row>
    <row r="771" spans="1:34" ht="10.5" customHeight="1">
      <c r="A771" s="8"/>
      <c r="B771" s="8"/>
      <c r="C771" s="19"/>
      <c r="D771" s="19"/>
      <c r="E771" s="19"/>
      <c r="F771" s="19"/>
      <c r="G771" s="19"/>
      <c r="H771" s="19"/>
      <c r="I771" s="19"/>
      <c r="J771" s="19"/>
      <c r="K771" s="19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</row>
    <row r="772" spans="1:34" ht="10.5" customHeight="1">
      <c r="A772" s="8"/>
      <c r="B772" s="8"/>
      <c r="C772" s="19"/>
      <c r="D772" s="19"/>
      <c r="E772" s="19"/>
      <c r="F772" s="19"/>
      <c r="G772" s="19"/>
      <c r="H772" s="19"/>
      <c r="I772" s="19"/>
      <c r="J772" s="19"/>
      <c r="K772" s="19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</row>
    <row r="773" spans="1:34" ht="10.5" customHeight="1">
      <c r="A773" s="8"/>
      <c r="B773" s="8"/>
      <c r="C773" s="19"/>
      <c r="D773" s="19"/>
      <c r="E773" s="19"/>
      <c r="F773" s="19"/>
      <c r="G773" s="19"/>
      <c r="H773" s="19"/>
      <c r="I773" s="19"/>
      <c r="J773" s="19"/>
      <c r="K773" s="19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</row>
    <row r="774" spans="1:34" ht="10.5" customHeight="1">
      <c r="A774" s="8"/>
      <c r="B774" s="8"/>
      <c r="C774" s="19"/>
      <c r="D774" s="19"/>
      <c r="E774" s="19"/>
      <c r="F774" s="19"/>
      <c r="G774" s="19"/>
      <c r="H774" s="19"/>
      <c r="I774" s="19"/>
      <c r="J774" s="19"/>
      <c r="K774" s="19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</row>
    <row r="775" spans="1:34" ht="10.5" customHeight="1">
      <c r="A775" s="8"/>
      <c r="B775" s="8"/>
      <c r="C775" s="19"/>
      <c r="D775" s="19"/>
      <c r="E775" s="19"/>
      <c r="F775" s="19"/>
      <c r="G775" s="19"/>
      <c r="H775" s="19"/>
      <c r="I775" s="19"/>
      <c r="J775" s="19"/>
      <c r="K775" s="19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</row>
    <row r="776" spans="1:34" ht="10.5" customHeight="1">
      <c r="A776" s="8"/>
      <c r="B776" s="8"/>
      <c r="C776" s="19"/>
      <c r="D776" s="19"/>
      <c r="E776" s="19"/>
      <c r="F776" s="19"/>
      <c r="G776" s="19"/>
      <c r="H776" s="19"/>
      <c r="I776" s="19"/>
      <c r="J776" s="19"/>
      <c r="K776" s="19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</row>
    <row r="777" spans="1:34" ht="10.5" customHeight="1">
      <c r="A777" s="8"/>
      <c r="B777" s="8"/>
      <c r="C777" s="19"/>
      <c r="D777" s="19"/>
      <c r="E777" s="19"/>
      <c r="F777" s="19"/>
      <c r="G777" s="19"/>
      <c r="H777" s="19"/>
      <c r="I777" s="19"/>
      <c r="J777" s="19"/>
      <c r="K777" s="19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</row>
    <row r="778" spans="1:34" ht="10.5" customHeight="1">
      <c r="A778" s="8"/>
      <c r="B778" s="8"/>
      <c r="C778" s="19"/>
      <c r="D778" s="19"/>
      <c r="E778" s="19"/>
      <c r="F778" s="19"/>
      <c r="G778" s="19"/>
      <c r="H778" s="19"/>
      <c r="I778" s="19"/>
      <c r="J778" s="19"/>
      <c r="K778" s="19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</row>
    <row r="779" spans="1:34" ht="10.5" customHeight="1">
      <c r="A779" s="8"/>
      <c r="B779" s="8"/>
      <c r="C779" s="19"/>
      <c r="D779" s="19"/>
      <c r="E779" s="19"/>
      <c r="F779" s="19"/>
      <c r="G779" s="19"/>
      <c r="H779" s="19"/>
      <c r="I779" s="19"/>
      <c r="J779" s="19"/>
      <c r="K779" s="19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</row>
    <row r="780" spans="1:34" ht="10.5" customHeight="1">
      <c r="A780" s="8"/>
      <c r="B780" s="8"/>
      <c r="C780" s="19"/>
      <c r="D780" s="19"/>
      <c r="E780" s="19"/>
      <c r="F780" s="19"/>
      <c r="G780" s="19"/>
      <c r="H780" s="19"/>
      <c r="I780" s="19"/>
      <c r="J780" s="19"/>
      <c r="K780" s="19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</row>
    <row r="781" spans="1:34" ht="10.5" customHeight="1">
      <c r="A781" s="8"/>
      <c r="B781" s="8"/>
      <c r="C781" s="19"/>
      <c r="D781" s="19"/>
      <c r="E781" s="19"/>
      <c r="F781" s="19"/>
      <c r="G781" s="19"/>
      <c r="H781" s="19"/>
      <c r="I781" s="19"/>
      <c r="J781" s="19"/>
      <c r="K781" s="19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</row>
    <row r="782" spans="1:34" ht="10.5" customHeight="1">
      <c r="A782" s="8"/>
      <c r="B782" s="8"/>
      <c r="C782" s="19"/>
      <c r="D782" s="19"/>
      <c r="E782" s="19"/>
      <c r="F782" s="19"/>
      <c r="G782" s="19"/>
      <c r="H782" s="19"/>
      <c r="I782" s="19"/>
      <c r="J782" s="19"/>
      <c r="K782" s="19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</row>
    <row r="783" spans="1:34" ht="10.5" customHeight="1">
      <c r="A783" s="8"/>
      <c r="B783" s="8"/>
      <c r="C783" s="19"/>
      <c r="D783" s="19"/>
      <c r="E783" s="19"/>
      <c r="F783" s="19"/>
      <c r="G783" s="19"/>
      <c r="H783" s="19"/>
      <c r="I783" s="19"/>
      <c r="J783" s="19"/>
      <c r="K783" s="19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</row>
    <row r="784" spans="1:34" ht="10.5" customHeight="1">
      <c r="A784" s="8"/>
      <c r="B784" s="8"/>
      <c r="C784" s="19"/>
      <c r="D784" s="19"/>
      <c r="E784" s="19"/>
      <c r="F784" s="19"/>
      <c r="G784" s="19"/>
      <c r="H784" s="19"/>
      <c r="I784" s="19"/>
      <c r="J784" s="19"/>
      <c r="K784" s="19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</row>
    <row r="785" spans="1:34" ht="10.5" customHeight="1">
      <c r="A785" s="8"/>
      <c r="B785" s="8"/>
      <c r="C785" s="19"/>
      <c r="D785" s="19"/>
      <c r="E785" s="19"/>
      <c r="F785" s="19"/>
      <c r="G785" s="19"/>
      <c r="H785" s="19"/>
      <c r="I785" s="19"/>
      <c r="J785" s="19"/>
      <c r="K785" s="19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</row>
    <row r="786" spans="1:34" ht="10.5" customHeight="1">
      <c r="A786" s="8"/>
      <c r="B786" s="8"/>
      <c r="C786" s="19"/>
      <c r="D786" s="19"/>
      <c r="E786" s="19"/>
      <c r="F786" s="19"/>
      <c r="G786" s="19"/>
      <c r="H786" s="19"/>
      <c r="I786" s="19"/>
      <c r="J786" s="19"/>
      <c r="K786" s="19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</row>
    <row r="787" spans="1:34" ht="10.5" customHeight="1">
      <c r="A787" s="8"/>
      <c r="B787" s="8"/>
      <c r="C787" s="19"/>
      <c r="D787" s="19"/>
      <c r="E787" s="19"/>
      <c r="F787" s="19"/>
      <c r="G787" s="19"/>
      <c r="H787" s="19"/>
      <c r="I787" s="19"/>
      <c r="J787" s="19"/>
      <c r="K787" s="19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</row>
    <row r="788" spans="1:34" ht="10.5" customHeight="1">
      <c r="A788" s="8"/>
      <c r="B788" s="8"/>
      <c r="C788" s="19"/>
      <c r="D788" s="19"/>
      <c r="E788" s="19"/>
      <c r="F788" s="19"/>
      <c r="G788" s="19"/>
      <c r="H788" s="19"/>
      <c r="I788" s="19"/>
      <c r="J788" s="19"/>
      <c r="K788" s="19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</row>
    <row r="789" spans="1:34" ht="10.5" customHeight="1">
      <c r="A789" s="8"/>
      <c r="B789" s="8"/>
      <c r="C789" s="19"/>
      <c r="D789" s="19"/>
      <c r="E789" s="19"/>
      <c r="F789" s="19"/>
      <c r="G789" s="19"/>
      <c r="H789" s="19"/>
      <c r="I789" s="19"/>
      <c r="J789" s="19"/>
      <c r="K789" s="19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</row>
    <row r="790" spans="1:34" ht="10.5" customHeight="1">
      <c r="A790" s="8"/>
      <c r="B790" s="8"/>
      <c r="C790" s="19"/>
      <c r="D790" s="19"/>
      <c r="E790" s="19"/>
      <c r="F790" s="19"/>
      <c r="G790" s="19"/>
      <c r="H790" s="19"/>
      <c r="I790" s="19"/>
      <c r="J790" s="19"/>
      <c r="K790" s="19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</row>
    <row r="791" spans="1:34" ht="10.5" customHeight="1">
      <c r="A791" s="8"/>
      <c r="B791" s="8"/>
      <c r="C791" s="19"/>
      <c r="D791" s="19"/>
      <c r="E791" s="19"/>
      <c r="F791" s="19"/>
      <c r="G791" s="19"/>
      <c r="H791" s="19"/>
      <c r="I791" s="19"/>
      <c r="J791" s="19"/>
      <c r="K791" s="19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</row>
    <row r="792" spans="1:34" ht="10.5" customHeight="1">
      <c r="A792" s="8"/>
      <c r="B792" s="8"/>
      <c r="C792" s="19"/>
      <c r="D792" s="19"/>
      <c r="E792" s="19"/>
      <c r="F792" s="19"/>
      <c r="G792" s="19"/>
      <c r="H792" s="19"/>
      <c r="I792" s="19"/>
      <c r="J792" s="19"/>
      <c r="K792" s="19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</row>
    <row r="793" spans="1:34" ht="10.5" customHeight="1">
      <c r="A793" s="8"/>
      <c r="B793" s="8"/>
      <c r="C793" s="19"/>
      <c r="D793" s="19"/>
      <c r="E793" s="19"/>
      <c r="F793" s="19"/>
      <c r="G793" s="19"/>
      <c r="H793" s="19"/>
      <c r="I793" s="19"/>
      <c r="J793" s="19"/>
      <c r="K793" s="19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</row>
    <row r="794" spans="1:34" ht="10.5" customHeight="1">
      <c r="A794" s="8"/>
      <c r="B794" s="8"/>
      <c r="C794" s="19"/>
      <c r="D794" s="19"/>
      <c r="E794" s="19"/>
      <c r="F794" s="19"/>
      <c r="G794" s="19"/>
      <c r="H794" s="19"/>
      <c r="I794" s="19"/>
      <c r="J794" s="19"/>
      <c r="K794" s="19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</row>
    <row r="795" spans="1:34" ht="10.5" customHeight="1">
      <c r="A795" s="8"/>
      <c r="B795" s="8"/>
      <c r="C795" s="19"/>
      <c r="D795" s="19"/>
      <c r="E795" s="19"/>
      <c r="F795" s="19"/>
      <c r="G795" s="19"/>
      <c r="H795" s="19"/>
      <c r="I795" s="19"/>
      <c r="J795" s="19"/>
      <c r="K795" s="19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</row>
    <row r="796" spans="1:34" ht="10.5" customHeight="1">
      <c r="A796" s="8"/>
      <c r="B796" s="8"/>
      <c r="C796" s="19"/>
      <c r="D796" s="19"/>
      <c r="E796" s="19"/>
      <c r="F796" s="19"/>
      <c r="G796" s="19"/>
      <c r="H796" s="19"/>
      <c r="I796" s="19"/>
      <c r="J796" s="19"/>
      <c r="K796" s="19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</row>
    <row r="797" spans="1:34" ht="10.5" customHeight="1">
      <c r="A797" s="8"/>
      <c r="B797" s="8"/>
      <c r="C797" s="19"/>
      <c r="D797" s="19"/>
      <c r="E797" s="19"/>
      <c r="F797" s="19"/>
      <c r="G797" s="19"/>
      <c r="H797" s="19"/>
      <c r="I797" s="19"/>
      <c r="J797" s="19"/>
      <c r="K797" s="19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</row>
    <row r="798" spans="1:34" ht="10.5" customHeight="1">
      <c r="A798" s="8"/>
      <c r="B798" s="8"/>
      <c r="C798" s="19"/>
      <c r="D798" s="19"/>
      <c r="E798" s="19"/>
      <c r="F798" s="19"/>
      <c r="G798" s="19"/>
      <c r="H798" s="19"/>
      <c r="I798" s="19"/>
      <c r="J798" s="19"/>
      <c r="K798" s="19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</row>
    <row r="799" spans="1:34" ht="10.5" customHeight="1">
      <c r="A799" s="8"/>
      <c r="B799" s="8"/>
      <c r="C799" s="19"/>
      <c r="D799" s="19"/>
      <c r="E799" s="19"/>
      <c r="F799" s="19"/>
      <c r="G799" s="19"/>
      <c r="H799" s="19"/>
      <c r="I799" s="19"/>
      <c r="J799" s="19"/>
      <c r="K799" s="19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</row>
    <row r="800" spans="1:34" ht="10.5" customHeight="1">
      <c r="A800" s="8"/>
      <c r="B800" s="8"/>
      <c r="C800" s="19"/>
      <c r="D800" s="19"/>
      <c r="E800" s="19"/>
      <c r="F800" s="19"/>
      <c r="G800" s="19"/>
      <c r="H800" s="19"/>
      <c r="I800" s="19"/>
      <c r="J800" s="19"/>
      <c r="K800" s="19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</row>
    <row r="801" spans="1:34" ht="10.5" customHeight="1">
      <c r="A801" s="8"/>
      <c r="B801" s="8"/>
      <c r="C801" s="19"/>
      <c r="D801" s="19"/>
      <c r="E801" s="19"/>
      <c r="F801" s="19"/>
      <c r="G801" s="19"/>
      <c r="H801" s="19"/>
      <c r="I801" s="19"/>
      <c r="J801" s="19"/>
      <c r="K801" s="19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</row>
    <row r="802" spans="1:34" ht="10.5" customHeight="1">
      <c r="A802" s="8"/>
      <c r="B802" s="8"/>
      <c r="C802" s="19"/>
      <c r="D802" s="19"/>
      <c r="E802" s="19"/>
      <c r="F802" s="19"/>
      <c r="G802" s="19"/>
      <c r="H802" s="19"/>
      <c r="I802" s="19"/>
      <c r="J802" s="19"/>
      <c r="K802" s="19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</row>
    <row r="803" spans="1:34" ht="10.5" customHeight="1">
      <c r="A803" s="8"/>
      <c r="B803" s="8"/>
      <c r="C803" s="19"/>
      <c r="D803" s="19"/>
      <c r="E803" s="19"/>
      <c r="F803" s="19"/>
      <c r="G803" s="19"/>
      <c r="H803" s="19"/>
      <c r="I803" s="19"/>
      <c r="J803" s="19"/>
      <c r="K803" s="19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</row>
    <row r="804" spans="1:34" ht="10.5" customHeight="1">
      <c r="A804" s="8"/>
      <c r="B804" s="8"/>
      <c r="C804" s="19"/>
      <c r="D804" s="19"/>
      <c r="E804" s="19"/>
      <c r="F804" s="19"/>
      <c r="G804" s="19"/>
      <c r="H804" s="19"/>
      <c r="I804" s="19"/>
      <c r="J804" s="19"/>
      <c r="K804" s="19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</row>
    <row r="805" spans="1:34" ht="10.5" customHeight="1">
      <c r="A805" s="8"/>
      <c r="B805" s="8"/>
      <c r="C805" s="19"/>
      <c r="D805" s="19"/>
      <c r="E805" s="19"/>
      <c r="F805" s="19"/>
      <c r="G805" s="19"/>
      <c r="H805" s="19"/>
      <c r="I805" s="19"/>
      <c r="J805" s="19"/>
      <c r="K805" s="19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</row>
    <row r="806" spans="1:34" ht="10.5" customHeight="1">
      <c r="A806" s="8"/>
      <c r="B806" s="8"/>
      <c r="C806" s="19"/>
      <c r="D806" s="19"/>
      <c r="E806" s="19"/>
      <c r="F806" s="19"/>
      <c r="G806" s="19"/>
      <c r="H806" s="19"/>
      <c r="I806" s="19"/>
      <c r="J806" s="19"/>
      <c r="K806" s="19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</row>
    <row r="807" spans="1:34" ht="10.5" customHeight="1">
      <c r="A807" s="8"/>
      <c r="B807" s="8"/>
      <c r="C807" s="19"/>
      <c r="D807" s="19"/>
      <c r="E807" s="19"/>
      <c r="F807" s="19"/>
      <c r="G807" s="19"/>
      <c r="H807" s="19"/>
      <c r="I807" s="19"/>
      <c r="J807" s="19"/>
      <c r="K807" s="19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</row>
    <row r="808" spans="1:34" ht="10.5" customHeight="1">
      <c r="A808" s="8"/>
      <c r="B808" s="8"/>
      <c r="C808" s="19"/>
      <c r="D808" s="19"/>
      <c r="E808" s="19"/>
      <c r="F808" s="19"/>
      <c r="G808" s="19"/>
      <c r="H808" s="19"/>
      <c r="I808" s="19"/>
      <c r="J808" s="19"/>
      <c r="K808" s="19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</row>
    <row r="809" spans="1:34" ht="10.5" customHeight="1">
      <c r="A809" s="8"/>
      <c r="B809" s="8"/>
      <c r="C809" s="19"/>
      <c r="D809" s="19"/>
      <c r="E809" s="19"/>
      <c r="F809" s="19"/>
      <c r="G809" s="19"/>
      <c r="H809" s="19"/>
      <c r="I809" s="19"/>
      <c r="J809" s="19"/>
      <c r="K809" s="19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</row>
    <row r="810" spans="1:34" ht="10.5" customHeight="1">
      <c r="A810" s="8"/>
      <c r="B810" s="8"/>
      <c r="C810" s="19"/>
      <c r="D810" s="19"/>
      <c r="E810" s="19"/>
      <c r="F810" s="19"/>
      <c r="G810" s="19"/>
      <c r="H810" s="19"/>
      <c r="I810" s="19"/>
      <c r="J810" s="19"/>
      <c r="K810" s="19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</row>
    <row r="811" spans="1:34" ht="10.5" customHeight="1">
      <c r="A811" s="8"/>
      <c r="B811" s="8"/>
      <c r="C811" s="19"/>
      <c r="D811" s="19"/>
      <c r="E811" s="19"/>
      <c r="F811" s="19"/>
      <c r="G811" s="19"/>
      <c r="H811" s="19"/>
      <c r="I811" s="19"/>
      <c r="J811" s="19"/>
      <c r="K811" s="19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</row>
    <row r="812" spans="1:34" ht="10.5" customHeight="1">
      <c r="A812" s="8"/>
      <c r="B812" s="8"/>
      <c r="C812" s="19"/>
      <c r="D812" s="19"/>
      <c r="E812" s="19"/>
      <c r="F812" s="19"/>
      <c r="G812" s="19"/>
      <c r="H812" s="19"/>
      <c r="I812" s="19"/>
      <c r="J812" s="19"/>
      <c r="K812" s="19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</row>
    <row r="813" spans="1:34" ht="10.5" customHeight="1">
      <c r="A813" s="8"/>
      <c r="B813" s="8"/>
      <c r="C813" s="19"/>
      <c r="D813" s="19"/>
      <c r="E813" s="19"/>
      <c r="F813" s="19"/>
      <c r="G813" s="19"/>
      <c r="H813" s="19"/>
      <c r="I813" s="19"/>
      <c r="J813" s="19"/>
      <c r="K813" s="19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</row>
    <row r="814" spans="1:34" ht="10.5" customHeight="1">
      <c r="A814" s="8"/>
      <c r="B814" s="8"/>
      <c r="C814" s="19"/>
      <c r="D814" s="19"/>
      <c r="E814" s="19"/>
      <c r="F814" s="19"/>
      <c r="G814" s="19"/>
      <c r="H814" s="19"/>
      <c r="I814" s="19"/>
      <c r="J814" s="19"/>
      <c r="K814" s="19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</row>
    <row r="815" spans="1:34" ht="10.5" customHeight="1">
      <c r="A815" s="8"/>
      <c r="B815" s="8"/>
      <c r="C815" s="19"/>
      <c r="D815" s="19"/>
      <c r="E815" s="19"/>
      <c r="F815" s="19"/>
      <c r="G815" s="19"/>
      <c r="H815" s="19"/>
      <c r="I815" s="19"/>
      <c r="J815" s="19"/>
      <c r="K815" s="19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</row>
    <row r="816" spans="1:34" ht="10.5" customHeight="1">
      <c r="A816" s="8"/>
      <c r="B816" s="8"/>
      <c r="C816" s="19"/>
      <c r="D816" s="19"/>
      <c r="E816" s="19"/>
      <c r="F816" s="19"/>
      <c r="G816" s="19"/>
      <c r="H816" s="19"/>
      <c r="I816" s="19"/>
      <c r="J816" s="19"/>
      <c r="K816" s="19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</row>
    <row r="817" spans="1:34" ht="10.5" customHeight="1">
      <c r="A817" s="8"/>
      <c r="B817" s="8"/>
      <c r="C817" s="19"/>
      <c r="D817" s="19"/>
      <c r="E817" s="19"/>
      <c r="F817" s="19"/>
      <c r="G817" s="19"/>
      <c r="H817" s="19"/>
      <c r="I817" s="19"/>
      <c r="J817" s="19"/>
      <c r="K817" s="19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</row>
    <row r="818" spans="1:34" ht="10.5" customHeight="1">
      <c r="A818" s="8"/>
      <c r="B818" s="8"/>
      <c r="C818" s="19"/>
      <c r="D818" s="19"/>
      <c r="E818" s="19"/>
      <c r="F818" s="19"/>
      <c r="G818" s="19"/>
      <c r="H818" s="19"/>
      <c r="I818" s="19"/>
      <c r="J818" s="19"/>
      <c r="K818" s="19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</row>
    <row r="819" spans="1:34" ht="10.5" customHeight="1">
      <c r="A819" s="8"/>
      <c r="B819" s="8"/>
      <c r="C819" s="19"/>
      <c r="D819" s="19"/>
      <c r="E819" s="19"/>
      <c r="F819" s="19"/>
      <c r="G819" s="19"/>
      <c r="H819" s="19"/>
      <c r="I819" s="19"/>
      <c r="J819" s="19"/>
      <c r="K819" s="19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</row>
    <row r="820" spans="1:34" ht="10.5" customHeight="1">
      <c r="A820" s="8"/>
      <c r="B820" s="8"/>
      <c r="C820" s="19"/>
      <c r="D820" s="19"/>
      <c r="E820" s="19"/>
      <c r="F820" s="19"/>
      <c r="G820" s="19"/>
      <c r="H820" s="19"/>
      <c r="I820" s="19"/>
      <c r="J820" s="19"/>
      <c r="K820" s="19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</row>
    <row r="821" spans="1:34" ht="10.5" customHeight="1">
      <c r="A821" s="8"/>
      <c r="B821" s="8"/>
      <c r="C821" s="19"/>
      <c r="D821" s="19"/>
      <c r="E821" s="19"/>
      <c r="F821" s="19"/>
      <c r="G821" s="19"/>
      <c r="H821" s="19"/>
      <c r="I821" s="19"/>
      <c r="J821" s="19"/>
      <c r="K821" s="19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</row>
    <row r="822" spans="1:34" ht="10.5" customHeight="1">
      <c r="A822" s="8"/>
      <c r="B822" s="8"/>
      <c r="C822" s="19"/>
      <c r="D822" s="19"/>
      <c r="E822" s="19"/>
      <c r="F822" s="19"/>
      <c r="G822" s="19"/>
      <c r="H822" s="19"/>
      <c r="I822" s="19"/>
      <c r="J822" s="19"/>
      <c r="K822" s="19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</row>
    <row r="823" spans="1:34" ht="10.5" customHeight="1">
      <c r="A823" s="8"/>
      <c r="B823" s="8"/>
      <c r="C823" s="19"/>
      <c r="D823" s="19"/>
      <c r="E823" s="19"/>
      <c r="F823" s="19"/>
      <c r="G823" s="19"/>
      <c r="H823" s="19"/>
      <c r="I823" s="19"/>
      <c r="J823" s="19"/>
      <c r="K823" s="19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</row>
    <row r="824" spans="1:34" ht="10.5" customHeight="1">
      <c r="A824" s="8"/>
      <c r="B824" s="8"/>
      <c r="C824" s="19"/>
      <c r="D824" s="19"/>
      <c r="E824" s="19"/>
      <c r="F824" s="19"/>
      <c r="G824" s="19"/>
      <c r="H824" s="19"/>
      <c r="I824" s="19"/>
      <c r="J824" s="19"/>
      <c r="K824" s="19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</row>
    <row r="825" spans="1:34" ht="10.5" customHeight="1">
      <c r="A825" s="8"/>
      <c r="B825" s="8"/>
      <c r="C825" s="19"/>
      <c r="D825" s="19"/>
      <c r="E825" s="19"/>
      <c r="F825" s="19"/>
      <c r="G825" s="19"/>
      <c r="H825" s="19"/>
      <c r="I825" s="19"/>
      <c r="J825" s="19"/>
      <c r="K825" s="19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</row>
    <row r="826" spans="1:34" ht="10.5" customHeight="1">
      <c r="A826" s="8"/>
      <c r="B826" s="8"/>
      <c r="C826" s="19"/>
      <c r="D826" s="19"/>
      <c r="E826" s="19"/>
      <c r="F826" s="19"/>
      <c r="G826" s="19"/>
      <c r="H826" s="19"/>
      <c r="I826" s="19"/>
      <c r="J826" s="19"/>
      <c r="K826" s="19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</row>
    <row r="827" spans="1:34" ht="10.5" customHeight="1">
      <c r="A827" s="8"/>
      <c r="B827" s="8"/>
      <c r="C827" s="19"/>
      <c r="D827" s="19"/>
      <c r="E827" s="19"/>
      <c r="F827" s="19"/>
      <c r="G827" s="19"/>
      <c r="H827" s="19"/>
      <c r="I827" s="19"/>
      <c r="J827" s="19"/>
      <c r="K827" s="19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</row>
    <row r="828" spans="1:34" ht="10.5" customHeight="1">
      <c r="A828" s="8"/>
      <c r="B828" s="8"/>
      <c r="C828" s="19"/>
      <c r="D828" s="19"/>
      <c r="E828" s="19"/>
      <c r="F828" s="19"/>
      <c r="G828" s="19"/>
      <c r="H828" s="19"/>
      <c r="I828" s="19"/>
      <c r="J828" s="19"/>
      <c r="K828" s="19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</row>
    <row r="829" spans="1:34" ht="10.5" customHeight="1">
      <c r="A829" s="8"/>
      <c r="B829" s="8"/>
      <c r="C829" s="19"/>
      <c r="D829" s="19"/>
      <c r="E829" s="19"/>
      <c r="F829" s="19"/>
      <c r="G829" s="19"/>
      <c r="H829" s="19"/>
      <c r="I829" s="19"/>
      <c r="J829" s="19"/>
      <c r="K829" s="19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</row>
    <row r="830" spans="1:34" ht="10.5" customHeight="1">
      <c r="A830" s="8"/>
      <c r="B830" s="8"/>
      <c r="C830" s="19"/>
      <c r="D830" s="19"/>
      <c r="E830" s="19"/>
      <c r="F830" s="19"/>
      <c r="G830" s="19"/>
      <c r="H830" s="19"/>
      <c r="I830" s="19"/>
      <c r="J830" s="19"/>
      <c r="K830" s="19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</row>
    <row r="831" spans="1:34" ht="10.5" customHeight="1">
      <c r="A831" s="8"/>
      <c r="B831" s="8"/>
      <c r="C831" s="19"/>
      <c r="D831" s="19"/>
      <c r="E831" s="19"/>
      <c r="F831" s="19"/>
      <c r="G831" s="19"/>
      <c r="H831" s="19"/>
      <c r="I831" s="19"/>
      <c r="J831" s="19"/>
      <c r="K831" s="19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</row>
    <row r="832" spans="1:34" ht="10.5" customHeight="1">
      <c r="A832" s="8"/>
      <c r="B832" s="8"/>
      <c r="C832" s="19"/>
      <c r="D832" s="19"/>
      <c r="E832" s="19"/>
      <c r="F832" s="19"/>
      <c r="G832" s="19"/>
      <c r="H832" s="19"/>
      <c r="I832" s="19"/>
      <c r="J832" s="19"/>
      <c r="K832" s="19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</row>
    <row r="833" spans="1:34" ht="10.5" customHeight="1">
      <c r="A833" s="8"/>
      <c r="B833" s="8"/>
      <c r="C833" s="19"/>
      <c r="D833" s="19"/>
      <c r="E833" s="19"/>
      <c r="F833" s="19"/>
      <c r="G833" s="19"/>
      <c r="H833" s="19"/>
      <c r="I833" s="19"/>
      <c r="J833" s="19"/>
      <c r="K833" s="19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</row>
    <row r="834" spans="1:34" ht="10.5" customHeight="1">
      <c r="A834" s="8"/>
      <c r="B834" s="8"/>
      <c r="C834" s="19"/>
      <c r="D834" s="19"/>
      <c r="E834" s="19"/>
      <c r="F834" s="19"/>
      <c r="G834" s="19"/>
      <c r="H834" s="19"/>
      <c r="I834" s="19"/>
      <c r="J834" s="19"/>
      <c r="K834" s="19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</row>
    <row r="835" spans="1:34" ht="10.5" customHeight="1">
      <c r="A835" s="8"/>
      <c r="B835" s="8"/>
      <c r="C835" s="19"/>
      <c r="D835" s="19"/>
      <c r="E835" s="19"/>
      <c r="F835" s="19"/>
      <c r="G835" s="19"/>
      <c r="H835" s="19"/>
      <c r="I835" s="19"/>
      <c r="J835" s="19"/>
      <c r="K835" s="19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</row>
    <row r="836" spans="1:34" ht="10.5" customHeight="1">
      <c r="A836" s="8"/>
      <c r="B836" s="8"/>
      <c r="C836" s="19"/>
      <c r="D836" s="19"/>
      <c r="E836" s="19"/>
      <c r="F836" s="19"/>
      <c r="G836" s="19"/>
      <c r="H836" s="19"/>
      <c r="I836" s="19"/>
      <c r="J836" s="19"/>
      <c r="K836" s="19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</row>
    <row r="837" spans="1:34" ht="10.5" customHeight="1">
      <c r="A837" s="8"/>
      <c r="B837" s="8"/>
      <c r="C837" s="19"/>
      <c r="D837" s="19"/>
      <c r="E837" s="19"/>
      <c r="F837" s="19"/>
      <c r="G837" s="19"/>
      <c r="H837" s="19"/>
      <c r="I837" s="19"/>
      <c r="J837" s="19"/>
      <c r="K837" s="19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</row>
    <row r="838" spans="1:34" ht="10.5" customHeight="1">
      <c r="A838" s="8"/>
      <c r="B838" s="8"/>
      <c r="C838" s="19"/>
      <c r="D838" s="19"/>
      <c r="E838" s="19"/>
      <c r="F838" s="19"/>
      <c r="G838" s="19"/>
      <c r="H838" s="19"/>
      <c r="I838" s="19"/>
      <c r="J838" s="19"/>
      <c r="K838" s="19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</row>
    <row r="839" spans="1:34" ht="10.5" customHeight="1">
      <c r="A839" s="8"/>
      <c r="B839" s="8"/>
      <c r="C839" s="19"/>
      <c r="D839" s="19"/>
      <c r="E839" s="19"/>
      <c r="F839" s="19"/>
      <c r="G839" s="19"/>
      <c r="H839" s="19"/>
      <c r="I839" s="19"/>
      <c r="J839" s="19"/>
      <c r="K839" s="19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</row>
    <row r="840" spans="1:34" ht="10.5" customHeight="1">
      <c r="A840" s="8"/>
      <c r="B840" s="8"/>
      <c r="C840" s="19"/>
      <c r="D840" s="19"/>
      <c r="E840" s="19"/>
      <c r="F840" s="19"/>
      <c r="G840" s="19"/>
      <c r="H840" s="19"/>
      <c r="I840" s="19"/>
      <c r="J840" s="19"/>
      <c r="K840" s="19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</row>
    <row r="841" spans="1:34" ht="10.5" customHeight="1">
      <c r="A841" s="8"/>
      <c r="B841" s="8"/>
      <c r="C841" s="19"/>
      <c r="D841" s="19"/>
      <c r="E841" s="19"/>
      <c r="F841" s="19"/>
      <c r="G841" s="19"/>
      <c r="H841" s="19"/>
      <c r="I841" s="19"/>
      <c r="J841" s="19"/>
      <c r="K841" s="19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</row>
    <row r="842" spans="1:34" ht="10.5" customHeight="1">
      <c r="A842" s="8"/>
      <c r="B842" s="8"/>
      <c r="C842" s="19"/>
      <c r="D842" s="19"/>
      <c r="E842" s="19"/>
      <c r="F842" s="19"/>
      <c r="G842" s="19"/>
      <c r="H842" s="19"/>
      <c r="I842" s="19"/>
      <c r="J842" s="19"/>
      <c r="K842" s="19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</row>
    <row r="843" spans="1:34" ht="10.5" customHeight="1">
      <c r="A843" s="8"/>
      <c r="B843" s="8"/>
      <c r="C843" s="19"/>
      <c r="D843" s="19"/>
      <c r="E843" s="19"/>
      <c r="F843" s="19"/>
      <c r="G843" s="19"/>
      <c r="H843" s="19"/>
      <c r="I843" s="19"/>
      <c r="J843" s="19"/>
      <c r="K843" s="19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</row>
    <row r="844" spans="1:34" ht="10.5" customHeight="1">
      <c r="A844" s="8"/>
      <c r="B844" s="8"/>
      <c r="C844" s="19"/>
      <c r="D844" s="19"/>
      <c r="E844" s="19"/>
      <c r="F844" s="19"/>
      <c r="G844" s="19"/>
      <c r="H844" s="19"/>
      <c r="I844" s="19"/>
      <c r="J844" s="19"/>
      <c r="K844" s="19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</row>
    <row r="845" spans="1:34" ht="10.5" customHeight="1">
      <c r="A845" s="8"/>
      <c r="B845" s="8"/>
      <c r="C845" s="19"/>
      <c r="D845" s="19"/>
      <c r="E845" s="19"/>
      <c r="F845" s="19"/>
      <c r="G845" s="19"/>
      <c r="H845" s="19"/>
      <c r="I845" s="19"/>
      <c r="J845" s="19"/>
      <c r="K845" s="19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</row>
    <row r="846" spans="1:34" ht="10.5" customHeight="1">
      <c r="A846" s="8"/>
      <c r="B846" s="8"/>
      <c r="C846" s="19"/>
      <c r="D846" s="19"/>
      <c r="E846" s="19"/>
      <c r="F846" s="19"/>
      <c r="G846" s="19"/>
      <c r="H846" s="19"/>
      <c r="I846" s="19"/>
      <c r="J846" s="19"/>
      <c r="K846" s="19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</row>
    <row r="847" spans="1:34" ht="10.5" customHeight="1">
      <c r="A847" s="8"/>
      <c r="B847" s="8"/>
      <c r="C847" s="19"/>
      <c r="D847" s="19"/>
      <c r="E847" s="19"/>
      <c r="F847" s="19"/>
      <c r="G847" s="19"/>
      <c r="H847" s="19"/>
      <c r="I847" s="19"/>
      <c r="J847" s="19"/>
      <c r="K847" s="19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</row>
    <row r="848" spans="1:34" ht="10.5" customHeight="1">
      <c r="A848" s="8"/>
      <c r="B848" s="8"/>
      <c r="C848" s="19"/>
      <c r="D848" s="19"/>
      <c r="E848" s="19"/>
      <c r="F848" s="19"/>
      <c r="G848" s="19"/>
      <c r="H848" s="19"/>
      <c r="I848" s="19"/>
      <c r="J848" s="19"/>
      <c r="K848" s="19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</row>
    <row r="849" spans="1:34" ht="10.5" customHeight="1">
      <c r="A849" s="8"/>
      <c r="B849" s="8"/>
      <c r="C849" s="19"/>
      <c r="D849" s="19"/>
      <c r="E849" s="19"/>
      <c r="F849" s="19"/>
      <c r="G849" s="19"/>
      <c r="H849" s="19"/>
      <c r="I849" s="19"/>
      <c r="J849" s="19"/>
      <c r="K849" s="19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</row>
    <row r="850" spans="1:34" ht="10.5" customHeight="1">
      <c r="A850" s="8"/>
      <c r="B850" s="8"/>
      <c r="C850" s="19"/>
      <c r="D850" s="19"/>
      <c r="E850" s="19"/>
      <c r="F850" s="19"/>
      <c r="G850" s="19"/>
      <c r="H850" s="19"/>
      <c r="I850" s="19"/>
      <c r="J850" s="19"/>
      <c r="K850" s="19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</row>
    <row r="851" spans="1:34" ht="10.5" customHeight="1">
      <c r="A851" s="8"/>
      <c r="B851" s="8"/>
      <c r="C851" s="19"/>
      <c r="D851" s="19"/>
      <c r="E851" s="19"/>
      <c r="F851" s="19"/>
      <c r="G851" s="19"/>
      <c r="H851" s="19"/>
      <c r="I851" s="19"/>
      <c r="J851" s="19"/>
      <c r="K851" s="19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</row>
    <row r="852" spans="1:34" ht="10.5" customHeight="1">
      <c r="A852" s="8"/>
      <c r="B852" s="8"/>
      <c r="C852" s="19"/>
      <c r="D852" s="19"/>
      <c r="E852" s="19"/>
      <c r="F852" s="19"/>
      <c r="G852" s="19"/>
      <c r="H852" s="19"/>
      <c r="I852" s="19"/>
      <c r="J852" s="19"/>
      <c r="K852" s="19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</row>
    <row r="853" spans="1:34" ht="10.5" customHeight="1">
      <c r="A853" s="8"/>
      <c r="B853" s="8"/>
      <c r="C853" s="19"/>
      <c r="D853" s="19"/>
      <c r="E853" s="19"/>
      <c r="F853" s="19"/>
      <c r="G853" s="19"/>
      <c r="H853" s="19"/>
      <c r="I853" s="19"/>
      <c r="J853" s="19"/>
      <c r="K853" s="19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</row>
    <row r="854" spans="1:34" ht="10.5" customHeight="1">
      <c r="A854" s="8"/>
      <c r="B854" s="8"/>
      <c r="C854" s="19"/>
      <c r="D854" s="19"/>
      <c r="E854" s="19"/>
      <c r="F854" s="19"/>
      <c r="G854" s="19"/>
      <c r="H854" s="19"/>
      <c r="I854" s="19"/>
      <c r="J854" s="19"/>
      <c r="K854" s="19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</row>
    <row r="855" spans="1:34" ht="10.5" customHeight="1">
      <c r="A855" s="8"/>
      <c r="B855" s="8"/>
      <c r="C855" s="19"/>
      <c r="D855" s="19"/>
      <c r="E855" s="19"/>
      <c r="F855" s="19"/>
      <c r="G855" s="19"/>
      <c r="H855" s="19"/>
      <c r="I855" s="19"/>
      <c r="J855" s="19"/>
      <c r="K855" s="19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</row>
    <row r="856" spans="1:34" ht="10.5" customHeight="1">
      <c r="A856" s="8"/>
      <c r="B856" s="8"/>
      <c r="C856" s="19"/>
      <c r="D856" s="19"/>
      <c r="E856" s="19"/>
      <c r="F856" s="19"/>
      <c r="G856" s="19"/>
      <c r="H856" s="19"/>
      <c r="I856" s="19"/>
      <c r="J856" s="19"/>
      <c r="K856" s="19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</row>
    <row r="857" spans="1:34" ht="10.5" customHeight="1">
      <c r="A857" s="8"/>
      <c r="B857" s="8"/>
      <c r="C857" s="19"/>
      <c r="D857" s="19"/>
      <c r="E857" s="19"/>
      <c r="F857" s="19"/>
      <c r="G857" s="19"/>
      <c r="H857" s="19"/>
      <c r="I857" s="19"/>
      <c r="J857" s="19"/>
      <c r="K857" s="19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</row>
    <row r="858" spans="1:34" ht="10.5" customHeight="1">
      <c r="A858" s="8"/>
      <c r="B858" s="8"/>
      <c r="C858" s="19"/>
      <c r="D858" s="19"/>
      <c r="E858" s="19"/>
      <c r="F858" s="19"/>
      <c r="G858" s="19"/>
      <c r="H858" s="19"/>
      <c r="I858" s="19"/>
      <c r="J858" s="19"/>
      <c r="K858" s="19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</row>
    <row r="859" spans="1:34" ht="10.5" customHeight="1">
      <c r="A859" s="8"/>
      <c r="B859" s="8"/>
      <c r="C859" s="19"/>
      <c r="D859" s="19"/>
      <c r="E859" s="19"/>
      <c r="F859" s="19"/>
      <c r="G859" s="19"/>
      <c r="H859" s="19"/>
      <c r="I859" s="19"/>
      <c r="J859" s="19"/>
      <c r="K859" s="19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</row>
    <row r="860" spans="1:34" ht="10.5" customHeight="1">
      <c r="A860" s="8"/>
      <c r="B860" s="8"/>
      <c r="C860" s="19"/>
      <c r="D860" s="19"/>
      <c r="E860" s="19"/>
      <c r="F860" s="19"/>
      <c r="G860" s="19"/>
      <c r="H860" s="19"/>
      <c r="I860" s="19"/>
      <c r="J860" s="19"/>
      <c r="K860" s="19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</row>
    <row r="861" spans="1:34" ht="10.5" customHeight="1">
      <c r="A861" s="8"/>
      <c r="B861" s="8"/>
      <c r="C861" s="19"/>
      <c r="D861" s="19"/>
      <c r="E861" s="19"/>
      <c r="F861" s="19"/>
      <c r="G861" s="19"/>
      <c r="H861" s="19"/>
      <c r="I861" s="19"/>
      <c r="J861" s="19"/>
      <c r="K861" s="19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</row>
    <row r="862" spans="1:34" ht="10.5" customHeight="1">
      <c r="A862" s="8"/>
      <c r="B862" s="8"/>
      <c r="C862" s="19"/>
      <c r="D862" s="19"/>
      <c r="E862" s="19"/>
      <c r="F862" s="19"/>
      <c r="G862" s="19"/>
      <c r="H862" s="19"/>
      <c r="I862" s="19"/>
      <c r="J862" s="19"/>
      <c r="K862" s="19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</row>
    <row r="863" spans="1:34" ht="10.5" customHeight="1">
      <c r="A863" s="8"/>
      <c r="B863" s="8"/>
      <c r="C863" s="19"/>
      <c r="D863" s="19"/>
      <c r="E863" s="19"/>
      <c r="F863" s="19"/>
      <c r="G863" s="19"/>
      <c r="H863" s="19"/>
      <c r="I863" s="19"/>
      <c r="J863" s="19"/>
      <c r="K863" s="19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</row>
    <row r="864" spans="1:34" ht="10.5" customHeight="1">
      <c r="A864" s="8"/>
      <c r="B864" s="8"/>
      <c r="C864" s="19"/>
      <c r="D864" s="19"/>
      <c r="E864" s="19"/>
      <c r="F864" s="19"/>
      <c r="G864" s="19"/>
      <c r="H864" s="19"/>
      <c r="I864" s="19"/>
      <c r="J864" s="19"/>
      <c r="K864" s="19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</row>
    <row r="865" spans="1:34" ht="10.5" customHeight="1">
      <c r="A865" s="8"/>
      <c r="B865" s="8"/>
      <c r="C865" s="19"/>
      <c r="D865" s="19"/>
      <c r="E865" s="19"/>
      <c r="F865" s="19"/>
      <c r="G865" s="19"/>
      <c r="H865" s="19"/>
      <c r="I865" s="19"/>
      <c r="J865" s="19"/>
      <c r="K865" s="19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</row>
    <row r="866" spans="1:34" ht="10.5" customHeight="1">
      <c r="A866" s="8"/>
      <c r="B866" s="8"/>
      <c r="C866" s="19"/>
      <c r="D866" s="19"/>
      <c r="E866" s="19"/>
      <c r="F866" s="19"/>
      <c r="G866" s="19"/>
      <c r="H866" s="19"/>
      <c r="I866" s="19"/>
      <c r="J866" s="19"/>
      <c r="K866" s="19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</row>
    <row r="867" spans="1:34" ht="10.5" customHeight="1">
      <c r="A867" s="8"/>
      <c r="B867" s="8"/>
      <c r="C867" s="19"/>
      <c r="D867" s="19"/>
      <c r="E867" s="19"/>
      <c r="F867" s="19"/>
      <c r="G867" s="19"/>
      <c r="H867" s="19"/>
      <c r="I867" s="19"/>
      <c r="J867" s="19"/>
      <c r="K867" s="19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</row>
    <row r="868" spans="1:34" ht="10.5" customHeight="1">
      <c r="A868" s="8"/>
      <c r="B868" s="8"/>
      <c r="C868" s="19"/>
      <c r="D868" s="19"/>
      <c r="E868" s="19"/>
      <c r="F868" s="19"/>
      <c r="G868" s="19"/>
      <c r="H868" s="19"/>
      <c r="I868" s="19"/>
      <c r="J868" s="19"/>
      <c r="K868" s="19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</row>
    <row r="869" spans="1:34" ht="10.5" customHeight="1">
      <c r="A869" s="8"/>
      <c r="B869" s="8"/>
      <c r="C869" s="19"/>
      <c r="D869" s="19"/>
      <c r="E869" s="19"/>
      <c r="F869" s="19"/>
      <c r="G869" s="19"/>
      <c r="H869" s="19"/>
      <c r="I869" s="19"/>
      <c r="J869" s="19"/>
      <c r="K869" s="19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</row>
    <row r="870" spans="1:34" ht="10.5" customHeight="1">
      <c r="A870" s="8"/>
      <c r="B870" s="8"/>
      <c r="C870" s="19"/>
      <c r="D870" s="19"/>
      <c r="E870" s="19"/>
      <c r="F870" s="19"/>
      <c r="G870" s="19"/>
      <c r="H870" s="19"/>
      <c r="I870" s="19"/>
      <c r="J870" s="19"/>
      <c r="K870" s="19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</row>
    <row r="871" spans="1:34" ht="10.5" customHeight="1">
      <c r="A871" s="8"/>
      <c r="B871" s="8"/>
      <c r="C871" s="19"/>
      <c r="D871" s="19"/>
      <c r="E871" s="19"/>
      <c r="F871" s="19"/>
      <c r="G871" s="19"/>
      <c r="H871" s="19"/>
      <c r="I871" s="19"/>
      <c r="J871" s="19"/>
      <c r="K871" s="19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</row>
    <row r="872" spans="1:34" ht="10.5" customHeight="1">
      <c r="A872" s="8"/>
      <c r="B872" s="8"/>
      <c r="C872" s="19"/>
      <c r="D872" s="19"/>
      <c r="E872" s="19"/>
      <c r="F872" s="19"/>
      <c r="G872" s="19"/>
      <c r="H872" s="19"/>
      <c r="I872" s="19"/>
      <c r="J872" s="19"/>
      <c r="K872" s="19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</row>
    <row r="873" spans="1:34" ht="10.5" customHeight="1">
      <c r="A873" s="8"/>
      <c r="B873" s="8"/>
      <c r="C873" s="19"/>
      <c r="D873" s="19"/>
      <c r="E873" s="19"/>
      <c r="F873" s="19"/>
      <c r="G873" s="19"/>
      <c r="H873" s="19"/>
      <c r="I873" s="19"/>
      <c r="J873" s="19"/>
      <c r="K873" s="19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</row>
    <row r="874" spans="1:34" ht="10.5" customHeight="1">
      <c r="A874" s="8"/>
      <c r="B874" s="8"/>
      <c r="C874" s="19"/>
      <c r="D874" s="19"/>
      <c r="E874" s="19"/>
      <c r="F874" s="19"/>
      <c r="G874" s="19"/>
      <c r="H874" s="19"/>
      <c r="I874" s="19"/>
      <c r="J874" s="19"/>
      <c r="K874" s="19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</row>
    <row r="875" spans="1:34" ht="10.5" customHeight="1">
      <c r="A875" s="8"/>
      <c r="B875" s="8"/>
      <c r="C875" s="19"/>
      <c r="D875" s="19"/>
      <c r="E875" s="19"/>
      <c r="F875" s="19"/>
      <c r="G875" s="19"/>
      <c r="H875" s="19"/>
      <c r="I875" s="19"/>
      <c r="J875" s="19"/>
      <c r="K875" s="19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</row>
    <row r="876" spans="1:34" ht="10.5" customHeight="1">
      <c r="A876" s="8"/>
      <c r="B876" s="8"/>
      <c r="C876" s="19"/>
      <c r="D876" s="19"/>
      <c r="E876" s="19"/>
      <c r="F876" s="19"/>
      <c r="G876" s="19"/>
      <c r="H876" s="19"/>
      <c r="I876" s="19"/>
      <c r="J876" s="19"/>
      <c r="K876" s="19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</row>
    <row r="877" spans="1:34" ht="10.5" customHeight="1">
      <c r="A877" s="8"/>
      <c r="B877" s="8"/>
      <c r="C877" s="19"/>
      <c r="D877" s="19"/>
      <c r="E877" s="19"/>
      <c r="F877" s="19"/>
      <c r="G877" s="19"/>
      <c r="H877" s="19"/>
      <c r="I877" s="19"/>
      <c r="J877" s="19"/>
      <c r="K877" s="19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</row>
    <row r="878" spans="1:34" ht="10.5" customHeight="1">
      <c r="A878" s="8"/>
      <c r="B878" s="8"/>
      <c r="C878" s="19"/>
      <c r="D878" s="19"/>
      <c r="E878" s="19"/>
      <c r="F878" s="19"/>
      <c r="G878" s="19"/>
      <c r="H878" s="19"/>
      <c r="I878" s="19"/>
      <c r="J878" s="19"/>
      <c r="K878" s="19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</row>
    <row r="879" spans="1:34" ht="10.5" customHeight="1">
      <c r="A879" s="8"/>
      <c r="B879" s="8"/>
      <c r="C879" s="19"/>
      <c r="D879" s="19"/>
      <c r="E879" s="19"/>
      <c r="F879" s="19"/>
      <c r="G879" s="19"/>
      <c r="H879" s="19"/>
      <c r="I879" s="19"/>
      <c r="J879" s="19"/>
      <c r="K879" s="19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</row>
    <row r="880" spans="1:34" ht="10.5" customHeight="1">
      <c r="A880" s="8"/>
      <c r="B880" s="8"/>
      <c r="C880" s="19"/>
      <c r="D880" s="19"/>
      <c r="E880" s="19"/>
      <c r="F880" s="19"/>
      <c r="G880" s="19"/>
      <c r="H880" s="19"/>
      <c r="I880" s="19"/>
      <c r="J880" s="19"/>
      <c r="K880" s="19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</row>
    <row r="881" spans="1:34" ht="10.5" customHeight="1">
      <c r="A881" s="8"/>
      <c r="B881" s="8"/>
      <c r="C881" s="19"/>
      <c r="D881" s="19"/>
      <c r="E881" s="19"/>
      <c r="F881" s="19"/>
      <c r="G881" s="19"/>
      <c r="H881" s="19"/>
      <c r="I881" s="19"/>
      <c r="J881" s="19"/>
      <c r="K881" s="19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</row>
    <row r="882" spans="1:34" ht="10.5" customHeight="1">
      <c r="A882" s="8"/>
      <c r="B882" s="8"/>
      <c r="C882" s="19"/>
      <c r="D882" s="19"/>
      <c r="E882" s="19"/>
      <c r="F882" s="19"/>
      <c r="G882" s="19"/>
      <c r="H882" s="19"/>
      <c r="I882" s="19"/>
      <c r="J882" s="19"/>
      <c r="K882" s="19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</row>
    <row r="883" spans="1:34" ht="10.5" customHeight="1">
      <c r="A883" s="8"/>
      <c r="B883" s="8"/>
      <c r="C883" s="19"/>
      <c r="D883" s="19"/>
      <c r="E883" s="19"/>
      <c r="F883" s="19"/>
      <c r="G883" s="19"/>
      <c r="H883" s="19"/>
      <c r="I883" s="19"/>
      <c r="J883" s="19"/>
      <c r="K883" s="19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</row>
    <row r="884" spans="1:34" ht="10.5" customHeight="1">
      <c r="A884" s="8"/>
      <c r="B884" s="8"/>
      <c r="C884" s="19"/>
      <c r="D884" s="19"/>
      <c r="E884" s="19"/>
      <c r="F884" s="19"/>
      <c r="G884" s="19"/>
      <c r="H884" s="19"/>
      <c r="I884" s="19"/>
      <c r="J884" s="19"/>
      <c r="K884" s="19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</row>
    <row r="885" spans="1:34" ht="10.5" customHeight="1">
      <c r="A885" s="8"/>
      <c r="B885" s="8"/>
      <c r="C885" s="19"/>
      <c r="D885" s="19"/>
      <c r="E885" s="19"/>
      <c r="F885" s="19"/>
      <c r="G885" s="19"/>
      <c r="H885" s="19"/>
      <c r="I885" s="19"/>
      <c r="J885" s="19"/>
      <c r="K885" s="19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</row>
    <row r="886" spans="1:34" ht="10.5" customHeight="1">
      <c r="A886" s="8"/>
      <c r="B886" s="8"/>
      <c r="C886" s="19"/>
      <c r="D886" s="19"/>
      <c r="E886" s="19"/>
      <c r="F886" s="19"/>
      <c r="G886" s="19"/>
      <c r="H886" s="19"/>
      <c r="I886" s="19"/>
      <c r="J886" s="19"/>
      <c r="K886" s="19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</row>
    <row r="887" spans="1:34" ht="10.5" customHeight="1">
      <c r="A887" s="8"/>
      <c r="B887" s="8"/>
      <c r="C887" s="19"/>
      <c r="D887" s="19"/>
      <c r="E887" s="19"/>
      <c r="F887" s="19"/>
      <c r="G887" s="19"/>
      <c r="H887" s="19"/>
      <c r="I887" s="19"/>
      <c r="J887" s="19"/>
      <c r="K887" s="19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</row>
    <row r="888" spans="1:34" ht="10.5" customHeight="1">
      <c r="A888" s="8"/>
      <c r="B888" s="8"/>
      <c r="C888" s="19"/>
      <c r="D888" s="19"/>
      <c r="E888" s="19"/>
      <c r="F888" s="19"/>
      <c r="G888" s="19"/>
      <c r="H888" s="19"/>
      <c r="I888" s="19"/>
      <c r="J888" s="19"/>
      <c r="K888" s="19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</row>
    <row r="889" spans="1:34" ht="10.5" customHeight="1">
      <c r="A889" s="8"/>
      <c r="B889" s="8"/>
      <c r="C889" s="19"/>
      <c r="D889" s="19"/>
      <c r="E889" s="19"/>
      <c r="F889" s="19"/>
      <c r="G889" s="19"/>
      <c r="H889" s="19"/>
      <c r="I889" s="19"/>
      <c r="J889" s="19"/>
      <c r="K889" s="19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</row>
    <row r="890" spans="1:34" ht="10.5" customHeight="1">
      <c r="A890" s="8"/>
      <c r="B890" s="8"/>
      <c r="C890" s="19"/>
      <c r="D890" s="19"/>
      <c r="E890" s="19"/>
      <c r="F890" s="19"/>
      <c r="G890" s="19"/>
      <c r="H890" s="19"/>
      <c r="I890" s="19"/>
      <c r="J890" s="19"/>
      <c r="K890" s="19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</row>
    <row r="891" spans="1:34" ht="10.5" customHeight="1">
      <c r="A891" s="8"/>
      <c r="B891" s="8"/>
      <c r="C891" s="19"/>
      <c r="D891" s="19"/>
      <c r="E891" s="19"/>
      <c r="F891" s="19"/>
      <c r="G891" s="19"/>
      <c r="H891" s="19"/>
      <c r="I891" s="19"/>
      <c r="J891" s="19"/>
      <c r="K891" s="19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</row>
    <row r="892" spans="1:34" ht="10.5" customHeight="1">
      <c r="A892" s="8"/>
      <c r="B892" s="8"/>
      <c r="C892" s="19"/>
      <c r="D892" s="19"/>
      <c r="E892" s="19"/>
      <c r="F892" s="19"/>
      <c r="G892" s="19"/>
      <c r="H892" s="19"/>
      <c r="I892" s="19"/>
      <c r="J892" s="19"/>
      <c r="K892" s="19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</row>
    <row r="893" spans="1:34" ht="10.5" customHeight="1">
      <c r="A893" s="8"/>
      <c r="B893" s="8"/>
      <c r="C893" s="19"/>
      <c r="D893" s="19"/>
      <c r="E893" s="19"/>
      <c r="F893" s="19"/>
      <c r="G893" s="19"/>
      <c r="H893" s="19"/>
      <c r="I893" s="19"/>
      <c r="J893" s="19"/>
      <c r="K893" s="19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</row>
    <row r="894" spans="1:34" ht="10.5" customHeight="1">
      <c r="A894" s="8"/>
      <c r="B894" s="8"/>
      <c r="C894" s="19"/>
      <c r="D894" s="19"/>
      <c r="E894" s="19"/>
      <c r="F894" s="19"/>
      <c r="G894" s="19"/>
      <c r="H894" s="19"/>
      <c r="I894" s="19"/>
      <c r="J894" s="19"/>
      <c r="K894" s="19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</row>
    <row r="895" spans="1:34" ht="10.5" customHeight="1">
      <c r="A895" s="8"/>
      <c r="B895" s="8"/>
      <c r="C895" s="19"/>
      <c r="D895" s="19"/>
      <c r="E895" s="19"/>
      <c r="F895" s="19"/>
      <c r="G895" s="19"/>
      <c r="H895" s="19"/>
      <c r="I895" s="19"/>
      <c r="J895" s="19"/>
      <c r="K895" s="19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</row>
    <row r="896" spans="1:34" ht="10.5" customHeight="1">
      <c r="A896" s="8"/>
      <c r="B896" s="8"/>
      <c r="C896" s="19"/>
      <c r="D896" s="19"/>
      <c r="E896" s="19"/>
      <c r="F896" s="19"/>
      <c r="G896" s="19"/>
      <c r="H896" s="19"/>
      <c r="I896" s="19"/>
      <c r="J896" s="19"/>
      <c r="K896" s="19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</row>
    <row r="897" spans="1:34" ht="10.5" customHeight="1">
      <c r="A897" s="8"/>
      <c r="B897" s="8"/>
      <c r="C897" s="19"/>
      <c r="D897" s="19"/>
      <c r="E897" s="19"/>
      <c r="F897" s="19"/>
      <c r="G897" s="19"/>
      <c r="H897" s="19"/>
      <c r="I897" s="19"/>
      <c r="J897" s="19"/>
      <c r="K897" s="19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</row>
    <row r="898" spans="1:34" ht="10.5" customHeight="1">
      <c r="A898" s="8"/>
      <c r="B898" s="8"/>
      <c r="C898" s="19"/>
      <c r="D898" s="19"/>
      <c r="E898" s="19"/>
      <c r="F898" s="19"/>
      <c r="G898" s="19"/>
      <c r="H898" s="19"/>
      <c r="I898" s="19"/>
      <c r="J898" s="19"/>
      <c r="K898" s="19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</row>
    <row r="899" spans="1:34" ht="10.5" customHeight="1">
      <c r="A899" s="8"/>
      <c r="B899" s="8"/>
      <c r="C899" s="19"/>
      <c r="D899" s="19"/>
      <c r="E899" s="19"/>
      <c r="F899" s="19"/>
      <c r="G899" s="19"/>
      <c r="H899" s="19"/>
      <c r="I899" s="19"/>
      <c r="J899" s="19"/>
      <c r="K899" s="19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</row>
    <row r="900" spans="1:34" ht="10.5" customHeight="1">
      <c r="A900" s="8"/>
      <c r="B900" s="8"/>
      <c r="C900" s="19"/>
      <c r="D900" s="19"/>
      <c r="E900" s="19"/>
      <c r="F900" s="19"/>
      <c r="G900" s="19"/>
      <c r="H900" s="19"/>
      <c r="I900" s="19"/>
      <c r="J900" s="19"/>
      <c r="K900" s="19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</row>
    <row r="901" spans="1:34" ht="10.5" customHeight="1">
      <c r="A901" s="8"/>
      <c r="B901" s="8"/>
      <c r="C901" s="19"/>
      <c r="D901" s="19"/>
      <c r="E901" s="19"/>
      <c r="F901" s="19"/>
      <c r="G901" s="19"/>
      <c r="H901" s="19"/>
      <c r="I901" s="19"/>
      <c r="J901" s="19"/>
      <c r="K901" s="19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</row>
    <row r="902" spans="1:34" ht="10.5" customHeight="1">
      <c r="A902" s="8"/>
      <c r="B902" s="8"/>
      <c r="C902" s="19"/>
      <c r="D902" s="19"/>
      <c r="E902" s="19"/>
      <c r="F902" s="19"/>
      <c r="G902" s="19"/>
      <c r="H902" s="19"/>
      <c r="I902" s="19"/>
      <c r="J902" s="19"/>
      <c r="K902" s="19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</row>
    <row r="903" spans="1:34" ht="10.5" customHeight="1">
      <c r="A903" s="8"/>
      <c r="B903" s="8"/>
      <c r="C903" s="19"/>
      <c r="D903" s="19"/>
      <c r="E903" s="19"/>
      <c r="F903" s="19"/>
      <c r="G903" s="19"/>
      <c r="H903" s="19"/>
      <c r="I903" s="19"/>
      <c r="J903" s="19"/>
      <c r="K903" s="19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</row>
    <row r="904" spans="1:34" ht="10.5" customHeight="1">
      <c r="A904" s="8"/>
      <c r="B904" s="8"/>
      <c r="C904" s="19"/>
      <c r="D904" s="19"/>
      <c r="E904" s="19"/>
      <c r="F904" s="19"/>
      <c r="G904" s="19"/>
      <c r="H904" s="19"/>
      <c r="I904" s="19"/>
      <c r="J904" s="19"/>
      <c r="K904" s="19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</row>
    <row r="905" spans="1:34" ht="10.5" customHeight="1">
      <c r="A905" s="8"/>
      <c r="B905" s="8"/>
      <c r="C905" s="19"/>
      <c r="D905" s="19"/>
      <c r="E905" s="19"/>
      <c r="F905" s="19"/>
      <c r="G905" s="19"/>
      <c r="H905" s="19"/>
      <c r="I905" s="19"/>
      <c r="J905" s="19"/>
      <c r="K905" s="19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</row>
    <row r="906" spans="1:34" ht="10.5" customHeight="1">
      <c r="A906" s="8"/>
      <c r="B906" s="8"/>
      <c r="C906" s="19"/>
      <c r="D906" s="19"/>
      <c r="E906" s="19"/>
      <c r="F906" s="19"/>
      <c r="G906" s="19"/>
      <c r="H906" s="19"/>
      <c r="I906" s="19"/>
      <c r="J906" s="19"/>
      <c r="K906" s="19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</row>
    <row r="907" spans="1:34" ht="10.5" customHeight="1">
      <c r="A907" s="8"/>
      <c r="B907" s="8"/>
      <c r="C907" s="19"/>
      <c r="D907" s="19"/>
      <c r="E907" s="19"/>
      <c r="F907" s="19"/>
      <c r="G907" s="19"/>
      <c r="H907" s="19"/>
      <c r="I907" s="19"/>
      <c r="J907" s="19"/>
      <c r="K907" s="19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</row>
    <row r="908" spans="1:34" ht="10.5" customHeight="1">
      <c r="A908" s="8"/>
      <c r="B908" s="8"/>
      <c r="C908" s="19"/>
      <c r="D908" s="19"/>
      <c r="E908" s="19"/>
      <c r="F908" s="19"/>
      <c r="G908" s="19"/>
      <c r="H908" s="19"/>
      <c r="I908" s="19"/>
      <c r="J908" s="19"/>
      <c r="K908" s="19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</row>
    <row r="909" spans="1:34" ht="10.5" customHeight="1">
      <c r="A909" s="8"/>
      <c r="B909" s="8"/>
      <c r="C909" s="19"/>
      <c r="D909" s="19"/>
      <c r="E909" s="19"/>
      <c r="F909" s="19"/>
      <c r="G909" s="19"/>
      <c r="H909" s="19"/>
      <c r="I909" s="19"/>
      <c r="J909" s="19"/>
      <c r="K909" s="19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</row>
    <row r="910" spans="1:34" ht="10.5" customHeight="1">
      <c r="A910" s="8"/>
      <c r="B910" s="8"/>
      <c r="C910" s="19"/>
      <c r="D910" s="19"/>
      <c r="E910" s="19"/>
      <c r="F910" s="19"/>
      <c r="G910" s="19"/>
      <c r="H910" s="19"/>
      <c r="I910" s="19"/>
      <c r="J910" s="19"/>
      <c r="K910" s="19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</row>
    <row r="911" spans="1:34" ht="10.5" customHeight="1">
      <c r="A911" s="8"/>
      <c r="B911" s="8"/>
      <c r="C911" s="19"/>
      <c r="D911" s="19"/>
      <c r="E911" s="19"/>
      <c r="F911" s="19"/>
      <c r="G911" s="19"/>
      <c r="H911" s="19"/>
      <c r="I911" s="19"/>
      <c r="J911" s="19"/>
      <c r="K911" s="19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</row>
    <row r="912" spans="1:34" ht="10.5" customHeight="1">
      <c r="A912" s="8"/>
      <c r="B912" s="8"/>
      <c r="C912" s="19"/>
      <c r="D912" s="19"/>
      <c r="E912" s="19"/>
      <c r="F912" s="19"/>
      <c r="G912" s="19"/>
      <c r="H912" s="19"/>
      <c r="I912" s="19"/>
      <c r="J912" s="19"/>
      <c r="K912" s="19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</row>
    <row r="913" spans="1:34" ht="10.5" customHeight="1">
      <c r="A913" s="8"/>
      <c r="B913" s="8"/>
      <c r="C913" s="19"/>
      <c r="D913" s="19"/>
      <c r="E913" s="19"/>
      <c r="F913" s="19"/>
      <c r="G913" s="19"/>
      <c r="H913" s="19"/>
      <c r="I913" s="19"/>
      <c r="J913" s="19"/>
      <c r="K913" s="19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</row>
    <row r="914" spans="1:34" ht="10.5" customHeight="1">
      <c r="A914" s="8"/>
      <c r="B914" s="8"/>
      <c r="C914" s="19"/>
      <c r="D914" s="19"/>
      <c r="E914" s="19"/>
      <c r="F914" s="19"/>
      <c r="G914" s="19"/>
      <c r="H914" s="19"/>
      <c r="I914" s="19"/>
      <c r="J914" s="19"/>
      <c r="K914" s="19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</row>
    <row r="915" spans="1:34" ht="10.5" customHeight="1">
      <c r="A915" s="8"/>
      <c r="B915" s="8"/>
      <c r="C915" s="19"/>
      <c r="D915" s="19"/>
      <c r="E915" s="19"/>
      <c r="F915" s="19"/>
      <c r="G915" s="19"/>
      <c r="H915" s="19"/>
      <c r="I915" s="19"/>
      <c r="J915" s="19"/>
      <c r="K915" s="19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</row>
    <row r="916" spans="1:34" ht="10.5" customHeight="1">
      <c r="A916" s="8"/>
      <c r="B916" s="8"/>
      <c r="C916" s="19"/>
      <c r="D916" s="19"/>
      <c r="E916" s="19"/>
      <c r="F916" s="19"/>
      <c r="G916" s="19"/>
      <c r="H916" s="19"/>
      <c r="I916" s="19"/>
      <c r="J916" s="19"/>
      <c r="K916" s="19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</row>
    <row r="917" spans="1:34" ht="10.5" customHeight="1">
      <c r="A917" s="8"/>
      <c r="B917" s="8"/>
      <c r="C917" s="19"/>
      <c r="D917" s="19"/>
      <c r="E917" s="19"/>
      <c r="F917" s="19"/>
      <c r="G917" s="19"/>
      <c r="H917" s="19"/>
      <c r="I917" s="19"/>
      <c r="J917" s="19"/>
      <c r="K917" s="19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</row>
    <row r="918" spans="1:34" ht="10.5" customHeight="1">
      <c r="A918" s="8"/>
      <c r="B918" s="8"/>
      <c r="C918" s="19"/>
      <c r="D918" s="19"/>
      <c r="E918" s="19"/>
      <c r="F918" s="19"/>
      <c r="G918" s="19"/>
      <c r="H918" s="19"/>
      <c r="I918" s="19"/>
      <c r="J918" s="19"/>
      <c r="K918" s="19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</row>
    <row r="919" spans="1:34" ht="10.5" customHeight="1">
      <c r="A919" s="8"/>
      <c r="B919" s="8"/>
      <c r="C919" s="19"/>
      <c r="D919" s="19"/>
      <c r="E919" s="19"/>
      <c r="F919" s="19"/>
      <c r="G919" s="19"/>
      <c r="H919" s="19"/>
      <c r="I919" s="19"/>
      <c r="J919" s="19"/>
      <c r="K919" s="19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</row>
    <row r="920" spans="1:34" ht="10.5" customHeight="1">
      <c r="A920" s="8"/>
      <c r="B920" s="8"/>
      <c r="C920" s="19"/>
      <c r="D920" s="19"/>
      <c r="E920" s="19"/>
      <c r="F920" s="19"/>
      <c r="G920" s="19"/>
      <c r="H920" s="19"/>
      <c r="I920" s="19"/>
      <c r="J920" s="19"/>
      <c r="K920" s="19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</row>
    <row r="921" spans="1:34" ht="10.5" customHeight="1">
      <c r="A921" s="8"/>
      <c r="B921" s="8"/>
      <c r="C921" s="19"/>
      <c r="D921" s="19"/>
      <c r="E921" s="19"/>
      <c r="F921" s="19"/>
      <c r="G921" s="19"/>
      <c r="H921" s="19"/>
      <c r="I921" s="19"/>
      <c r="J921" s="19"/>
      <c r="K921" s="19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</row>
    <row r="922" spans="1:34" ht="10.5" customHeight="1">
      <c r="A922" s="8"/>
      <c r="B922" s="8"/>
      <c r="C922" s="19"/>
      <c r="D922" s="19"/>
      <c r="E922" s="19"/>
      <c r="F922" s="19"/>
      <c r="G922" s="19"/>
      <c r="H922" s="19"/>
      <c r="I922" s="19"/>
      <c r="J922" s="19"/>
      <c r="K922" s="19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</row>
    <row r="923" spans="1:34" ht="10.5" customHeight="1">
      <c r="A923" s="8"/>
      <c r="B923" s="8"/>
      <c r="C923" s="19"/>
      <c r="D923" s="19"/>
      <c r="E923" s="19"/>
      <c r="F923" s="19"/>
      <c r="G923" s="19"/>
      <c r="H923" s="19"/>
      <c r="I923" s="19"/>
      <c r="J923" s="19"/>
      <c r="K923" s="19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</row>
    <row r="924" spans="1:34" ht="10.5" customHeight="1">
      <c r="A924" s="8"/>
      <c r="B924" s="8"/>
      <c r="C924" s="19"/>
      <c r="D924" s="19"/>
      <c r="E924" s="19"/>
      <c r="F924" s="19"/>
      <c r="G924" s="19"/>
      <c r="H924" s="19"/>
      <c r="I924" s="19"/>
      <c r="J924" s="19"/>
      <c r="K924" s="19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</row>
    <row r="925" spans="1:34" ht="10.5" customHeight="1">
      <c r="A925" s="8"/>
      <c r="B925" s="8"/>
      <c r="C925" s="19"/>
      <c r="D925" s="19"/>
      <c r="E925" s="19"/>
      <c r="F925" s="19"/>
      <c r="G925" s="19"/>
      <c r="H925" s="19"/>
      <c r="I925" s="19"/>
      <c r="J925" s="19"/>
      <c r="K925" s="19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</row>
    <row r="926" spans="1:34" ht="10.5" customHeight="1">
      <c r="A926" s="8"/>
      <c r="B926" s="8"/>
      <c r="C926" s="19"/>
      <c r="D926" s="19"/>
      <c r="E926" s="19"/>
      <c r="F926" s="19"/>
      <c r="G926" s="19"/>
      <c r="H926" s="19"/>
      <c r="I926" s="19"/>
      <c r="J926" s="19"/>
      <c r="K926" s="19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</row>
    <row r="927" spans="1:34" ht="10.5" customHeight="1">
      <c r="A927" s="8"/>
      <c r="B927" s="8"/>
      <c r="C927" s="19"/>
      <c r="D927" s="19"/>
      <c r="E927" s="19"/>
      <c r="F927" s="19"/>
      <c r="G927" s="19"/>
      <c r="H927" s="19"/>
      <c r="I927" s="19"/>
      <c r="J927" s="19"/>
      <c r="K927" s="19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</row>
    <row r="928" spans="1:34" ht="10.5" customHeight="1">
      <c r="A928" s="8"/>
      <c r="B928" s="8"/>
      <c r="C928" s="19"/>
      <c r="D928" s="19"/>
      <c r="E928" s="19"/>
      <c r="F928" s="19"/>
      <c r="G928" s="19"/>
      <c r="H928" s="19"/>
      <c r="I928" s="19"/>
      <c r="J928" s="19"/>
      <c r="K928" s="19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</row>
    <row r="929" spans="1:34" ht="10.5" customHeight="1">
      <c r="A929" s="8"/>
      <c r="B929" s="8"/>
      <c r="C929" s="19"/>
      <c r="D929" s="19"/>
      <c r="E929" s="19"/>
      <c r="F929" s="19"/>
      <c r="G929" s="19"/>
      <c r="H929" s="19"/>
      <c r="I929" s="19"/>
      <c r="J929" s="19"/>
      <c r="K929" s="19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</row>
    <row r="930" spans="1:34" ht="10.5" customHeight="1">
      <c r="A930" s="8"/>
      <c r="B930" s="8"/>
      <c r="C930" s="19"/>
      <c r="D930" s="19"/>
      <c r="E930" s="19"/>
      <c r="F930" s="19"/>
      <c r="G930" s="19"/>
      <c r="H930" s="19"/>
      <c r="I930" s="19"/>
      <c r="J930" s="19"/>
      <c r="K930" s="19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</row>
    <row r="931" spans="1:34" ht="10.5" customHeight="1">
      <c r="A931" s="8"/>
      <c r="B931" s="8"/>
      <c r="C931" s="19"/>
      <c r="D931" s="19"/>
      <c r="E931" s="19"/>
      <c r="F931" s="19"/>
      <c r="G931" s="19"/>
      <c r="H931" s="19"/>
      <c r="I931" s="19"/>
      <c r="J931" s="19"/>
      <c r="K931" s="19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</row>
    <row r="932" spans="1:34" ht="10.5" customHeight="1">
      <c r="A932" s="8"/>
      <c r="B932" s="8"/>
      <c r="C932" s="19"/>
      <c r="D932" s="19"/>
      <c r="E932" s="19"/>
      <c r="F932" s="19"/>
      <c r="G932" s="19"/>
      <c r="H932" s="19"/>
      <c r="I932" s="19"/>
      <c r="J932" s="19"/>
      <c r="K932" s="19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</row>
    <row r="933" spans="1:34" ht="10.5" customHeight="1">
      <c r="A933" s="8"/>
      <c r="B933" s="8"/>
      <c r="C933" s="19"/>
      <c r="D933" s="19"/>
      <c r="E933" s="19"/>
      <c r="F933" s="19"/>
      <c r="G933" s="19"/>
      <c r="H933" s="19"/>
      <c r="I933" s="19"/>
      <c r="J933" s="19"/>
      <c r="K933" s="19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</row>
    <row r="934" spans="1:34" ht="10.5" customHeight="1">
      <c r="A934" s="8"/>
      <c r="B934" s="8"/>
      <c r="C934" s="19"/>
      <c r="D934" s="19"/>
      <c r="E934" s="19"/>
      <c r="F934" s="19"/>
      <c r="G934" s="19"/>
      <c r="H934" s="19"/>
      <c r="I934" s="19"/>
      <c r="J934" s="19"/>
      <c r="K934" s="19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</row>
    <row r="935" spans="1:34" ht="10.5" customHeight="1">
      <c r="A935" s="8"/>
      <c r="B935" s="8"/>
      <c r="C935" s="19"/>
      <c r="D935" s="19"/>
      <c r="E935" s="19"/>
      <c r="F935" s="19"/>
      <c r="G935" s="19"/>
      <c r="H935" s="19"/>
      <c r="I935" s="19"/>
      <c r="J935" s="19"/>
      <c r="K935" s="19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</row>
    <row r="936" spans="1:34" ht="10.5" customHeight="1">
      <c r="A936" s="8"/>
      <c r="B936" s="8"/>
      <c r="C936" s="19"/>
      <c r="D936" s="19"/>
      <c r="E936" s="19"/>
      <c r="F936" s="19"/>
      <c r="G936" s="19"/>
      <c r="H936" s="19"/>
      <c r="I936" s="19"/>
      <c r="J936" s="19"/>
      <c r="K936" s="19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</row>
    <row r="937" spans="1:34" ht="10.5" customHeight="1">
      <c r="A937" s="8"/>
      <c r="B937" s="8"/>
      <c r="C937" s="19"/>
      <c r="D937" s="19"/>
      <c r="E937" s="19"/>
      <c r="F937" s="19"/>
      <c r="G937" s="19"/>
      <c r="H937" s="19"/>
      <c r="I937" s="19"/>
      <c r="J937" s="19"/>
      <c r="K937" s="19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</row>
    <row r="938" spans="1:34" ht="10.5" customHeight="1">
      <c r="A938" s="8"/>
      <c r="B938" s="8"/>
      <c r="C938" s="19"/>
      <c r="D938" s="19"/>
      <c r="E938" s="19"/>
      <c r="F938" s="19"/>
      <c r="G938" s="19"/>
      <c r="H938" s="19"/>
      <c r="I938" s="19"/>
      <c r="J938" s="19"/>
      <c r="K938" s="19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</row>
    <row r="939" spans="1:34" ht="10.5" customHeight="1">
      <c r="A939" s="8"/>
      <c r="B939" s="8"/>
      <c r="C939" s="19"/>
      <c r="D939" s="19"/>
      <c r="E939" s="19"/>
      <c r="F939" s="19"/>
      <c r="G939" s="19"/>
      <c r="H939" s="19"/>
      <c r="I939" s="19"/>
      <c r="J939" s="19"/>
      <c r="K939" s="19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</row>
    <row r="940" spans="1:34" ht="10.5" customHeight="1">
      <c r="A940" s="8"/>
      <c r="B940" s="8"/>
      <c r="C940" s="19"/>
      <c r="D940" s="19"/>
      <c r="E940" s="19"/>
      <c r="F940" s="19"/>
      <c r="G940" s="19"/>
      <c r="H940" s="19"/>
      <c r="I940" s="19"/>
      <c r="J940" s="19"/>
      <c r="K940" s="19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</row>
    <row r="941" spans="1:34" ht="10.5" customHeight="1">
      <c r="A941" s="8"/>
      <c r="B941" s="8"/>
      <c r="C941" s="19"/>
      <c r="D941" s="19"/>
      <c r="E941" s="19"/>
      <c r="F941" s="19"/>
      <c r="G941" s="19"/>
      <c r="H941" s="19"/>
      <c r="I941" s="19"/>
      <c r="J941" s="19"/>
      <c r="K941" s="19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</row>
    <row r="942" spans="1:34" ht="10.5" customHeight="1">
      <c r="A942" s="8"/>
      <c r="B942" s="8"/>
      <c r="C942" s="19"/>
      <c r="D942" s="19"/>
      <c r="E942" s="19"/>
      <c r="F942" s="19"/>
      <c r="G942" s="19"/>
      <c r="H942" s="19"/>
      <c r="I942" s="19"/>
      <c r="J942" s="19"/>
      <c r="K942" s="19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</row>
    <row r="943" spans="1:34" ht="10.5" customHeight="1">
      <c r="A943" s="8"/>
      <c r="B943" s="8"/>
      <c r="C943" s="19"/>
      <c r="D943" s="19"/>
      <c r="E943" s="19"/>
      <c r="F943" s="19"/>
      <c r="G943" s="19"/>
      <c r="H943" s="19"/>
      <c r="I943" s="19"/>
      <c r="J943" s="19"/>
      <c r="K943" s="19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</row>
    <row r="944" spans="1:34" ht="10.5" customHeight="1">
      <c r="A944" s="8"/>
      <c r="B944" s="8"/>
      <c r="C944" s="19"/>
      <c r="D944" s="19"/>
      <c r="E944" s="19"/>
      <c r="F944" s="19"/>
      <c r="G944" s="19"/>
      <c r="H944" s="19"/>
      <c r="I944" s="19"/>
      <c r="J944" s="19"/>
      <c r="K944" s="19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</row>
    <row r="945" spans="1:34" ht="10.5" customHeight="1">
      <c r="A945" s="8"/>
      <c r="B945" s="8"/>
      <c r="C945" s="19"/>
      <c r="D945" s="19"/>
      <c r="E945" s="19"/>
      <c r="F945" s="19"/>
      <c r="G945" s="19"/>
      <c r="H945" s="19"/>
      <c r="I945" s="19"/>
      <c r="J945" s="19"/>
      <c r="K945" s="19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</row>
    <row r="946" spans="1:34" ht="10.5" customHeight="1">
      <c r="A946" s="8"/>
      <c r="B946" s="8"/>
      <c r="C946" s="19"/>
      <c r="D946" s="19"/>
      <c r="E946" s="19"/>
      <c r="F946" s="19"/>
      <c r="G946" s="19"/>
      <c r="H946" s="19"/>
      <c r="I946" s="19"/>
      <c r="J946" s="19"/>
      <c r="K946" s="19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</row>
    <row r="947" spans="1:34" ht="10.5" customHeight="1">
      <c r="A947" s="8"/>
      <c r="B947" s="8"/>
      <c r="C947" s="19"/>
      <c r="D947" s="19"/>
      <c r="E947" s="19"/>
      <c r="F947" s="19"/>
      <c r="G947" s="19"/>
      <c r="H947" s="19"/>
      <c r="I947" s="19"/>
      <c r="J947" s="19"/>
      <c r="K947" s="19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</row>
    <row r="948" spans="1:34" ht="10.5" customHeight="1">
      <c r="A948" s="8"/>
      <c r="B948" s="8"/>
      <c r="C948" s="19"/>
      <c r="D948" s="19"/>
      <c r="E948" s="19"/>
      <c r="F948" s="19"/>
      <c r="G948" s="19"/>
      <c r="H948" s="19"/>
      <c r="I948" s="19"/>
      <c r="J948" s="19"/>
      <c r="K948" s="19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</row>
    <row r="949" spans="1:34" ht="10.5" customHeight="1">
      <c r="A949" s="8"/>
      <c r="B949" s="8"/>
      <c r="C949" s="19"/>
      <c r="D949" s="19"/>
      <c r="E949" s="19"/>
      <c r="F949" s="19"/>
      <c r="G949" s="19"/>
      <c r="H949" s="19"/>
      <c r="I949" s="19"/>
      <c r="J949" s="19"/>
      <c r="K949" s="19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</row>
    <row r="950" spans="1:34" ht="10.5" customHeight="1">
      <c r="A950" s="8"/>
      <c r="B950" s="8"/>
      <c r="C950" s="19"/>
      <c r="D950" s="19"/>
      <c r="E950" s="19"/>
      <c r="F950" s="19"/>
      <c r="G950" s="19"/>
      <c r="H950" s="19"/>
      <c r="I950" s="19"/>
      <c r="J950" s="19"/>
      <c r="K950" s="19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</row>
    <row r="951" spans="1:34" ht="10.5" customHeight="1">
      <c r="A951" s="8"/>
      <c r="B951" s="8"/>
      <c r="C951" s="19"/>
      <c r="D951" s="19"/>
      <c r="E951" s="19"/>
      <c r="F951" s="19"/>
      <c r="G951" s="19"/>
      <c r="H951" s="19"/>
      <c r="I951" s="19"/>
      <c r="J951" s="19"/>
      <c r="K951" s="19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</row>
    <row r="952" spans="1:34" ht="10.5" customHeight="1">
      <c r="A952" s="8"/>
      <c r="B952" s="8"/>
      <c r="C952" s="19"/>
      <c r="D952" s="19"/>
      <c r="E952" s="19"/>
      <c r="F952" s="19"/>
      <c r="G952" s="19"/>
      <c r="H952" s="19"/>
      <c r="I952" s="19"/>
      <c r="J952" s="19"/>
      <c r="K952" s="19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</row>
    <row r="953" spans="1:34" ht="10.5" customHeight="1">
      <c r="A953" s="8"/>
      <c r="B953" s="8"/>
      <c r="C953" s="19"/>
      <c r="D953" s="19"/>
      <c r="E953" s="19"/>
      <c r="F953" s="19"/>
      <c r="G953" s="19"/>
      <c r="H953" s="19"/>
      <c r="I953" s="19"/>
      <c r="J953" s="19"/>
      <c r="K953" s="19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</row>
    <row r="954" spans="1:34" ht="10.5" customHeight="1">
      <c r="A954" s="8"/>
      <c r="B954" s="8"/>
      <c r="C954" s="19"/>
      <c r="D954" s="19"/>
      <c r="E954" s="19"/>
      <c r="F954" s="19"/>
      <c r="G954" s="19"/>
      <c r="H954" s="19"/>
      <c r="I954" s="19"/>
      <c r="J954" s="19"/>
      <c r="K954" s="19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</row>
    <row r="955" spans="1:34" ht="10.5" customHeight="1">
      <c r="A955" s="8"/>
      <c r="B955" s="8"/>
      <c r="C955" s="19"/>
      <c r="D955" s="19"/>
      <c r="E955" s="19"/>
      <c r="F955" s="19"/>
      <c r="G955" s="19"/>
      <c r="H955" s="19"/>
      <c r="I955" s="19"/>
      <c r="J955" s="19"/>
      <c r="K955" s="19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</row>
    <row r="956" spans="1:34" ht="10.5" customHeight="1">
      <c r="A956" s="8"/>
      <c r="B956" s="8"/>
      <c r="C956" s="19"/>
      <c r="D956" s="19"/>
      <c r="E956" s="19"/>
      <c r="F956" s="19"/>
      <c r="G956" s="19"/>
      <c r="H956" s="19"/>
      <c r="I956" s="19"/>
      <c r="J956" s="19"/>
      <c r="K956" s="19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</row>
    <row r="957" spans="1:34" ht="10.5" customHeight="1">
      <c r="A957" s="8"/>
      <c r="B957" s="8"/>
      <c r="C957" s="19"/>
      <c r="D957" s="19"/>
      <c r="E957" s="19"/>
      <c r="F957" s="19"/>
      <c r="G957" s="19"/>
      <c r="H957" s="19"/>
      <c r="I957" s="19"/>
      <c r="J957" s="19"/>
      <c r="K957" s="19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</row>
    <row r="958" spans="1:34" ht="10.5" customHeight="1">
      <c r="A958" s="8"/>
      <c r="B958" s="8"/>
      <c r="C958" s="19"/>
      <c r="D958" s="19"/>
      <c r="E958" s="19"/>
      <c r="F958" s="19"/>
      <c r="G958" s="19"/>
      <c r="H958" s="19"/>
      <c r="I958" s="19"/>
      <c r="J958" s="19"/>
      <c r="K958" s="19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</row>
    <row r="959" spans="1:34" ht="10.5" customHeight="1">
      <c r="A959" s="8"/>
      <c r="B959" s="8"/>
      <c r="C959" s="19"/>
      <c r="D959" s="19"/>
      <c r="E959" s="19"/>
      <c r="F959" s="19"/>
      <c r="G959" s="19"/>
      <c r="H959" s="19"/>
      <c r="I959" s="19"/>
      <c r="J959" s="19"/>
      <c r="K959" s="19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</row>
    <row r="960" spans="1:34" ht="10.5" customHeight="1">
      <c r="A960" s="8"/>
      <c r="B960" s="8"/>
      <c r="C960" s="19"/>
      <c r="D960" s="19"/>
      <c r="E960" s="19"/>
      <c r="F960" s="19"/>
      <c r="G960" s="19"/>
      <c r="H960" s="19"/>
      <c r="I960" s="19"/>
      <c r="J960" s="19"/>
      <c r="K960" s="19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</row>
    <row r="961" spans="1:34" ht="10.5" customHeight="1">
      <c r="A961" s="8"/>
      <c r="B961" s="8"/>
      <c r="C961" s="19"/>
      <c r="D961" s="19"/>
      <c r="E961" s="19"/>
      <c r="F961" s="19"/>
      <c r="G961" s="19"/>
      <c r="H961" s="19"/>
      <c r="I961" s="19"/>
      <c r="J961" s="19"/>
      <c r="K961" s="19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</row>
    <row r="962" spans="1:34" ht="10.5" customHeight="1">
      <c r="A962" s="8"/>
      <c r="B962" s="8"/>
      <c r="C962" s="19"/>
      <c r="D962" s="19"/>
      <c r="E962" s="19"/>
      <c r="F962" s="19"/>
      <c r="G962" s="19"/>
      <c r="H962" s="19"/>
      <c r="I962" s="19"/>
      <c r="J962" s="19"/>
      <c r="K962" s="19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</row>
    <row r="963" spans="1:34" ht="10.5" customHeight="1">
      <c r="A963" s="8"/>
      <c r="B963" s="8"/>
      <c r="C963" s="19"/>
      <c r="D963" s="19"/>
      <c r="E963" s="19"/>
      <c r="F963" s="19"/>
      <c r="G963" s="19"/>
      <c r="H963" s="19"/>
      <c r="I963" s="19"/>
      <c r="J963" s="19"/>
      <c r="K963" s="19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</row>
    <row r="964" spans="1:34" ht="10.5" customHeight="1">
      <c r="A964" s="8"/>
      <c r="B964" s="8"/>
      <c r="C964" s="19"/>
      <c r="D964" s="19"/>
      <c r="E964" s="19"/>
      <c r="F964" s="19"/>
      <c r="G964" s="19"/>
      <c r="H964" s="19"/>
      <c r="I964" s="19"/>
      <c r="J964" s="19"/>
      <c r="K964" s="19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</row>
    <row r="965" spans="1:34" ht="10.5" customHeight="1">
      <c r="A965" s="8"/>
      <c r="B965" s="8"/>
      <c r="C965" s="19"/>
      <c r="D965" s="19"/>
      <c r="E965" s="19"/>
      <c r="F965" s="19"/>
      <c r="G965" s="19"/>
      <c r="H965" s="19"/>
      <c r="I965" s="19"/>
      <c r="J965" s="19"/>
      <c r="K965" s="19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</row>
    <row r="966" spans="1:34" ht="10.5" customHeight="1">
      <c r="A966" s="8"/>
      <c r="B966" s="8"/>
      <c r="C966" s="19"/>
      <c r="D966" s="19"/>
      <c r="E966" s="19"/>
      <c r="F966" s="19"/>
      <c r="G966" s="19"/>
      <c r="H966" s="19"/>
      <c r="I966" s="19"/>
      <c r="J966" s="19"/>
      <c r="K966" s="19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</row>
    <row r="967" spans="1:34" ht="10.5" customHeight="1">
      <c r="A967" s="8"/>
      <c r="B967" s="8"/>
      <c r="C967" s="19"/>
      <c r="D967" s="19"/>
      <c r="E967" s="19"/>
      <c r="F967" s="19"/>
      <c r="G967" s="19"/>
      <c r="H967" s="19"/>
      <c r="I967" s="19"/>
      <c r="J967" s="19"/>
      <c r="K967" s="19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</row>
    <row r="968" spans="1:34" ht="10.5" customHeight="1">
      <c r="A968" s="8"/>
      <c r="B968" s="8"/>
      <c r="C968" s="19"/>
      <c r="D968" s="19"/>
      <c r="E968" s="19"/>
      <c r="F968" s="19"/>
      <c r="G968" s="19"/>
      <c r="H968" s="19"/>
      <c r="I968" s="19"/>
      <c r="J968" s="19"/>
      <c r="K968" s="19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</row>
    <row r="969" spans="1:34" ht="10.5" customHeight="1">
      <c r="A969" s="8"/>
      <c r="B969" s="8"/>
      <c r="C969" s="19"/>
      <c r="D969" s="19"/>
      <c r="E969" s="19"/>
      <c r="F969" s="19"/>
      <c r="G969" s="19"/>
      <c r="H969" s="19"/>
      <c r="I969" s="19"/>
      <c r="J969" s="19"/>
      <c r="K969" s="19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</row>
    <row r="970" spans="1:34" ht="10.5" customHeight="1">
      <c r="A970" s="8"/>
      <c r="B970" s="8"/>
      <c r="C970" s="19"/>
      <c r="D970" s="19"/>
      <c r="E970" s="19"/>
      <c r="F970" s="19"/>
      <c r="G970" s="19"/>
      <c r="H970" s="19"/>
      <c r="I970" s="19"/>
      <c r="J970" s="19"/>
      <c r="K970" s="19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</row>
    <row r="971" spans="1:34" ht="10.5" customHeight="1">
      <c r="A971" s="8"/>
      <c r="B971" s="8"/>
      <c r="C971" s="19"/>
      <c r="D971" s="19"/>
      <c r="E971" s="19"/>
      <c r="F971" s="19"/>
      <c r="G971" s="19"/>
      <c r="H971" s="19"/>
      <c r="I971" s="19"/>
      <c r="J971" s="19"/>
      <c r="K971" s="19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</row>
    <row r="972" spans="1:34" ht="10.5" customHeight="1">
      <c r="A972" s="8"/>
      <c r="B972" s="8"/>
      <c r="C972" s="19"/>
      <c r="D972" s="19"/>
      <c r="E972" s="19"/>
      <c r="F972" s="19"/>
      <c r="G972" s="19"/>
      <c r="H972" s="19"/>
      <c r="I972" s="19"/>
      <c r="J972" s="19"/>
      <c r="K972" s="19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</row>
    <row r="973" spans="1:34" ht="10.5" customHeight="1">
      <c r="A973" s="8"/>
      <c r="B973" s="8"/>
      <c r="C973" s="19"/>
      <c r="D973" s="19"/>
      <c r="E973" s="19"/>
      <c r="F973" s="19"/>
      <c r="G973" s="19"/>
      <c r="H973" s="19"/>
      <c r="I973" s="19"/>
      <c r="J973" s="19"/>
      <c r="K973" s="19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</row>
    <row r="974" spans="1:34" ht="10.5" customHeight="1">
      <c r="A974" s="8"/>
      <c r="B974" s="8"/>
      <c r="C974" s="19"/>
      <c r="D974" s="19"/>
      <c r="E974" s="19"/>
      <c r="F974" s="19"/>
      <c r="G974" s="19"/>
      <c r="H974" s="19"/>
      <c r="I974" s="19"/>
      <c r="J974" s="19"/>
      <c r="K974" s="19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</row>
    <row r="975" spans="1:34" ht="10.5" customHeight="1">
      <c r="A975" s="8"/>
      <c r="B975" s="8"/>
      <c r="C975" s="19"/>
      <c r="D975" s="19"/>
      <c r="E975" s="19"/>
      <c r="F975" s="19"/>
      <c r="G975" s="19"/>
      <c r="H975" s="19"/>
      <c r="I975" s="19"/>
      <c r="J975" s="19"/>
      <c r="K975" s="19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</row>
    <row r="976" spans="1:34" ht="10.5" customHeight="1">
      <c r="A976" s="8"/>
      <c r="B976" s="8"/>
      <c r="C976" s="19"/>
      <c r="D976" s="19"/>
      <c r="E976" s="19"/>
      <c r="F976" s="19"/>
      <c r="G976" s="19"/>
      <c r="H976" s="19"/>
      <c r="I976" s="19"/>
      <c r="J976" s="19"/>
      <c r="K976" s="19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</row>
    <row r="977" spans="1:34" ht="10.5" customHeight="1">
      <c r="A977" s="8"/>
      <c r="B977" s="8"/>
      <c r="C977" s="19"/>
      <c r="D977" s="19"/>
      <c r="E977" s="19"/>
      <c r="F977" s="19"/>
      <c r="G977" s="19"/>
      <c r="H977" s="19"/>
      <c r="I977" s="19"/>
      <c r="J977" s="19"/>
      <c r="K977" s="19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</row>
    <row r="978" spans="1:34" ht="10.5" customHeight="1">
      <c r="A978" s="8"/>
      <c r="B978" s="8"/>
      <c r="C978" s="19"/>
      <c r="D978" s="19"/>
      <c r="E978" s="19"/>
      <c r="F978" s="19"/>
      <c r="G978" s="19"/>
      <c r="H978" s="19"/>
      <c r="I978" s="19"/>
      <c r="J978" s="19"/>
      <c r="K978" s="19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</row>
    <row r="979" spans="1:34" ht="10.5" customHeight="1">
      <c r="A979" s="8"/>
      <c r="B979" s="8"/>
      <c r="C979" s="19"/>
      <c r="D979" s="19"/>
      <c r="E979" s="19"/>
      <c r="F979" s="19"/>
      <c r="G979" s="19"/>
      <c r="H979" s="19"/>
      <c r="I979" s="19"/>
      <c r="J979" s="19"/>
      <c r="K979" s="19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</row>
    <row r="980" spans="1:34" ht="10.5" customHeight="1">
      <c r="A980" s="8"/>
      <c r="B980" s="8"/>
      <c r="C980" s="19"/>
      <c r="D980" s="19"/>
      <c r="E980" s="19"/>
      <c r="F980" s="19"/>
      <c r="G980" s="19"/>
      <c r="H980" s="19"/>
      <c r="I980" s="19"/>
      <c r="J980" s="19"/>
      <c r="K980" s="19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</row>
    <row r="981" spans="1:34" ht="10.5" customHeight="1">
      <c r="A981" s="8"/>
      <c r="B981" s="8"/>
      <c r="C981" s="19"/>
      <c r="D981" s="19"/>
      <c r="E981" s="19"/>
      <c r="F981" s="19"/>
      <c r="G981" s="19"/>
      <c r="H981" s="19"/>
      <c r="I981" s="19"/>
      <c r="J981" s="19"/>
      <c r="K981" s="19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</row>
    <row r="982" spans="1:34" ht="10.5" customHeight="1">
      <c r="A982" s="8"/>
      <c r="B982" s="8"/>
      <c r="C982" s="19"/>
      <c r="D982" s="19"/>
      <c r="E982" s="19"/>
      <c r="F982" s="19"/>
      <c r="G982" s="19"/>
      <c r="H982" s="19"/>
      <c r="I982" s="19"/>
      <c r="J982" s="19"/>
      <c r="K982" s="19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</row>
    <row r="983" spans="1:34" ht="10.5" customHeight="1">
      <c r="A983" s="8"/>
      <c r="B983" s="8"/>
      <c r="C983" s="19"/>
      <c r="D983" s="19"/>
      <c r="E983" s="19"/>
      <c r="F983" s="19"/>
      <c r="G983" s="19"/>
      <c r="H983" s="19"/>
      <c r="I983" s="19"/>
      <c r="J983" s="19"/>
      <c r="K983" s="19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</row>
    <row r="984" spans="1:34" ht="10.5" customHeight="1">
      <c r="A984" s="8"/>
      <c r="B984" s="8"/>
      <c r="C984" s="19"/>
      <c r="D984" s="19"/>
      <c r="E984" s="19"/>
      <c r="F984" s="19"/>
      <c r="G984" s="19"/>
      <c r="H984" s="19"/>
      <c r="I984" s="19"/>
      <c r="J984" s="19"/>
      <c r="K984" s="19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</row>
    <row r="985" spans="1:34" ht="10.5" customHeight="1">
      <c r="A985" s="8"/>
      <c r="B985" s="8"/>
      <c r="C985" s="19"/>
      <c r="D985" s="19"/>
      <c r="E985" s="19"/>
      <c r="F985" s="19"/>
      <c r="G985" s="19"/>
      <c r="H985" s="19"/>
      <c r="I985" s="19"/>
      <c r="J985" s="19"/>
      <c r="K985" s="19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</row>
    <row r="986" spans="1:34" ht="10.5" customHeight="1">
      <c r="A986" s="8"/>
      <c r="B986" s="8"/>
      <c r="C986" s="19"/>
      <c r="D986" s="19"/>
      <c r="E986" s="19"/>
      <c r="F986" s="19"/>
      <c r="G986" s="19"/>
      <c r="H986" s="19"/>
      <c r="I986" s="19"/>
      <c r="J986" s="19"/>
      <c r="K986" s="19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</row>
    <row r="987" spans="1:34" ht="10.5" customHeight="1">
      <c r="A987" s="8"/>
      <c r="B987" s="8"/>
      <c r="C987" s="19"/>
      <c r="D987" s="19"/>
      <c r="E987" s="19"/>
      <c r="F987" s="19"/>
      <c r="G987" s="19"/>
      <c r="H987" s="19"/>
      <c r="I987" s="19"/>
      <c r="J987" s="19"/>
      <c r="K987" s="19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</row>
    <row r="988" spans="1:34" ht="10.5" customHeight="1">
      <c r="A988" s="8"/>
      <c r="B988" s="8"/>
      <c r="C988" s="19"/>
      <c r="D988" s="19"/>
      <c r="E988" s="19"/>
      <c r="F988" s="19"/>
      <c r="G988" s="19"/>
      <c r="H988" s="19"/>
      <c r="I988" s="19"/>
      <c r="J988" s="19"/>
      <c r="K988" s="19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</row>
    <row r="989" spans="1:34" ht="10.5" customHeight="1">
      <c r="A989" s="8"/>
      <c r="B989" s="8"/>
      <c r="C989" s="19"/>
      <c r="D989" s="19"/>
      <c r="E989" s="19"/>
      <c r="F989" s="19"/>
      <c r="G989" s="19"/>
      <c r="H989" s="19"/>
      <c r="I989" s="19"/>
      <c r="J989" s="19"/>
      <c r="K989" s="19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</row>
    <row r="990" spans="1:34" ht="10.5" customHeight="1">
      <c r="A990" s="8"/>
      <c r="B990" s="8"/>
      <c r="C990" s="19"/>
      <c r="D990" s="19"/>
      <c r="E990" s="19"/>
      <c r="F990" s="19"/>
      <c r="G990" s="19"/>
      <c r="H990" s="19"/>
      <c r="I990" s="19"/>
      <c r="J990" s="19"/>
      <c r="K990" s="19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</row>
    <row r="991" spans="1:34" ht="10.5" customHeight="1">
      <c r="A991" s="8"/>
      <c r="B991" s="8"/>
      <c r="C991" s="19"/>
      <c r="D991" s="19"/>
      <c r="E991" s="19"/>
      <c r="F991" s="19"/>
      <c r="G991" s="19"/>
      <c r="H991" s="19"/>
      <c r="I991" s="19"/>
      <c r="J991" s="19"/>
      <c r="K991" s="19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</row>
    <row r="992" spans="1:34" ht="10.5" customHeight="1">
      <c r="A992" s="8"/>
      <c r="B992" s="8"/>
      <c r="C992" s="19"/>
      <c r="D992" s="19"/>
      <c r="E992" s="19"/>
      <c r="F992" s="19"/>
      <c r="G992" s="19"/>
      <c r="H992" s="19"/>
      <c r="I992" s="19"/>
      <c r="J992" s="19"/>
      <c r="K992" s="19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</row>
    <row r="993" spans="1:34" ht="10.5" customHeight="1">
      <c r="A993" s="8"/>
      <c r="B993" s="8"/>
      <c r="C993" s="19"/>
      <c r="D993" s="19"/>
      <c r="E993" s="19"/>
      <c r="F993" s="19"/>
      <c r="G993" s="19"/>
      <c r="H993" s="19"/>
      <c r="I993" s="19"/>
      <c r="J993" s="19"/>
      <c r="K993" s="19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</row>
    <row r="994" spans="1:34" ht="10.5" customHeight="1">
      <c r="A994" s="8"/>
      <c r="B994" s="8"/>
      <c r="C994" s="19"/>
      <c r="D994" s="19"/>
      <c r="E994" s="19"/>
      <c r="F994" s="19"/>
      <c r="G994" s="19"/>
      <c r="H994" s="19"/>
      <c r="I994" s="19"/>
      <c r="J994" s="19"/>
      <c r="K994" s="19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</row>
    <row r="995" spans="1:34" ht="10.5" customHeight="1">
      <c r="A995" s="8"/>
      <c r="B995" s="8"/>
      <c r="C995" s="19"/>
      <c r="D995" s="19"/>
      <c r="E995" s="19"/>
      <c r="F995" s="19"/>
      <c r="G995" s="19"/>
      <c r="H995" s="19"/>
      <c r="I995" s="19"/>
      <c r="J995" s="19"/>
      <c r="K995" s="19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</row>
    <row r="996" spans="1:34" ht="10.5" customHeight="1">
      <c r="A996" s="8"/>
      <c r="B996" s="8"/>
      <c r="C996" s="19"/>
      <c r="D996" s="19"/>
      <c r="E996" s="19"/>
      <c r="F996" s="19"/>
      <c r="G996" s="19"/>
      <c r="H996" s="19"/>
      <c r="I996" s="19"/>
      <c r="J996" s="19"/>
      <c r="K996" s="19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</row>
    <row r="997" spans="1:34" ht="10.5" customHeight="1">
      <c r="A997" s="8"/>
      <c r="B997" s="8"/>
      <c r="C997" s="19"/>
      <c r="D997" s="19"/>
      <c r="E997" s="19"/>
      <c r="F997" s="19"/>
      <c r="G997" s="19"/>
      <c r="H997" s="19"/>
      <c r="I997" s="19"/>
      <c r="J997" s="19"/>
      <c r="K997" s="19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</row>
    <row r="998" spans="1:34" ht="10.5" customHeight="1">
      <c r="A998" s="8"/>
      <c r="B998" s="8"/>
      <c r="C998" s="19"/>
      <c r="D998" s="19"/>
      <c r="E998" s="19"/>
      <c r="F998" s="19"/>
      <c r="G998" s="19"/>
      <c r="H998" s="19"/>
      <c r="I998" s="19"/>
      <c r="J998" s="19"/>
      <c r="K998" s="19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</row>
    <row r="999" spans="1:34" ht="10.5" customHeight="1">
      <c r="A999" s="8"/>
      <c r="B999" s="8"/>
      <c r="C999" s="19"/>
      <c r="D999" s="19"/>
      <c r="E999" s="19"/>
      <c r="F999" s="19"/>
      <c r="G999" s="19"/>
      <c r="H999" s="19"/>
      <c r="I999" s="19"/>
      <c r="J999" s="19"/>
      <c r="K999" s="19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</row>
    <row r="1000" spans="1:34" ht="10.5" customHeight="1">
      <c r="A1000" s="8"/>
      <c r="B1000" s="8"/>
      <c r="C1000" s="19"/>
      <c r="D1000" s="19"/>
      <c r="E1000" s="19"/>
      <c r="F1000" s="19"/>
      <c r="G1000" s="19"/>
      <c r="H1000" s="19"/>
      <c r="I1000" s="19"/>
      <c r="J1000" s="19"/>
      <c r="K1000" s="19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</row>
    <row r="1001" spans="1:34" ht="10.5" customHeight="1">
      <c r="A1001" s="8"/>
      <c r="B1001" s="8"/>
      <c r="C1001" s="19"/>
      <c r="D1001" s="19"/>
      <c r="E1001" s="19"/>
      <c r="F1001" s="19"/>
      <c r="G1001" s="19"/>
      <c r="H1001" s="19"/>
      <c r="I1001" s="19"/>
      <c r="J1001" s="19"/>
      <c r="K1001" s="19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</row>
    <row r="1002" spans="1:34" ht="10.5" customHeight="1">
      <c r="A1002" s="8"/>
      <c r="B1002" s="8"/>
      <c r="C1002" s="19"/>
      <c r="D1002" s="19"/>
      <c r="E1002" s="19"/>
      <c r="F1002" s="19"/>
      <c r="G1002" s="19"/>
      <c r="H1002" s="19"/>
      <c r="I1002" s="19"/>
      <c r="J1002" s="19"/>
      <c r="K1002" s="19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</row>
    <row r="1003" spans="1:34" ht="10.5" customHeight="1">
      <c r="A1003" s="8"/>
      <c r="B1003" s="8"/>
      <c r="C1003" s="19"/>
      <c r="D1003" s="19"/>
      <c r="E1003" s="19"/>
      <c r="F1003" s="19"/>
      <c r="G1003" s="19"/>
      <c r="H1003" s="19"/>
      <c r="I1003" s="19"/>
      <c r="J1003" s="19"/>
      <c r="K1003" s="19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</row>
    <row r="1004" spans="1:34" ht="10.5" customHeight="1">
      <c r="A1004" s="8"/>
      <c r="B1004" s="8"/>
      <c r="C1004" s="19"/>
      <c r="D1004" s="19"/>
      <c r="E1004" s="19"/>
      <c r="F1004" s="19"/>
      <c r="G1004" s="19"/>
      <c r="H1004" s="19"/>
      <c r="I1004" s="19"/>
      <c r="J1004" s="19"/>
      <c r="K1004" s="19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</row>
    <row r="1005" spans="1:34" ht="10.5" customHeight="1">
      <c r="A1005" s="8"/>
      <c r="B1005" s="8"/>
      <c r="C1005" s="19"/>
      <c r="D1005" s="19"/>
      <c r="E1005" s="19"/>
      <c r="F1005" s="19"/>
      <c r="G1005" s="19"/>
      <c r="H1005" s="19"/>
      <c r="I1005" s="19"/>
      <c r="J1005" s="19"/>
      <c r="K1005" s="19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</row>
    <row r="1006" spans="1:34" ht="10.5" customHeight="1">
      <c r="A1006" s="8"/>
      <c r="B1006" s="8"/>
      <c r="C1006" s="19"/>
      <c r="D1006" s="19"/>
      <c r="E1006" s="19"/>
      <c r="F1006" s="19"/>
      <c r="G1006" s="19"/>
      <c r="H1006" s="19"/>
      <c r="I1006" s="19"/>
      <c r="J1006" s="19"/>
      <c r="K1006" s="19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</row>
    <row r="1007" spans="1:34" ht="10.5" customHeight="1">
      <c r="A1007" s="8"/>
      <c r="B1007" s="8"/>
      <c r="C1007" s="19"/>
      <c r="D1007" s="19"/>
      <c r="E1007" s="19"/>
      <c r="F1007" s="19"/>
      <c r="G1007" s="19"/>
      <c r="H1007" s="19"/>
      <c r="I1007" s="19"/>
      <c r="J1007" s="19"/>
      <c r="K1007" s="19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</row>
    <row r="1008" spans="1:34" ht="10.5" customHeight="1">
      <c r="A1008" s="8"/>
      <c r="B1008" s="8"/>
      <c r="C1008" s="19"/>
      <c r="D1008" s="19"/>
      <c r="E1008" s="19"/>
      <c r="F1008" s="19"/>
      <c r="G1008" s="19"/>
      <c r="H1008" s="19"/>
      <c r="I1008" s="19"/>
      <c r="J1008" s="19"/>
      <c r="K1008" s="19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</row>
    <row r="1009" spans="1:34" ht="10.5" customHeight="1">
      <c r="A1009" s="8"/>
      <c r="B1009" s="8"/>
      <c r="C1009" s="19"/>
      <c r="D1009" s="19"/>
      <c r="E1009" s="19"/>
      <c r="F1009" s="19"/>
      <c r="G1009" s="19"/>
      <c r="H1009" s="19"/>
      <c r="I1009" s="19"/>
      <c r="J1009" s="19"/>
      <c r="K1009" s="19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</row>
    <row r="1010" spans="1:34" ht="10.5" customHeight="1">
      <c r="A1010" s="8"/>
      <c r="B1010" s="8"/>
      <c r="C1010" s="19"/>
      <c r="D1010" s="19"/>
      <c r="E1010" s="19"/>
      <c r="F1010" s="19"/>
      <c r="G1010" s="19"/>
      <c r="H1010" s="19"/>
      <c r="I1010" s="19"/>
      <c r="J1010" s="19"/>
      <c r="K1010" s="19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</row>
    <row r="1011" spans="1:34" ht="10.5" customHeight="1">
      <c r="A1011" s="8"/>
      <c r="B1011" s="8"/>
      <c r="C1011" s="19"/>
      <c r="D1011" s="19"/>
      <c r="E1011" s="19"/>
      <c r="F1011" s="19"/>
      <c r="G1011" s="19"/>
      <c r="H1011" s="19"/>
      <c r="I1011" s="19"/>
      <c r="J1011" s="19"/>
      <c r="K1011" s="19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</row>
    <row r="1012" spans="1:34" ht="10.5" customHeight="1">
      <c r="A1012" s="8"/>
      <c r="B1012" s="8"/>
      <c r="C1012" s="19"/>
      <c r="D1012" s="19"/>
      <c r="E1012" s="19"/>
      <c r="F1012" s="19"/>
      <c r="G1012" s="19"/>
      <c r="H1012" s="19"/>
      <c r="I1012" s="19"/>
      <c r="J1012" s="19"/>
      <c r="K1012" s="19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</row>
    <row r="1013" spans="1:34" ht="10.5" customHeight="1">
      <c r="A1013" s="8"/>
      <c r="B1013" s="8"/>
      <c r="C1013" s="19"/>
      <c r="D1013" s="19"/>
      <c r="E1013" s="19"/>
      <c r="F1013" s="19"/>
      <c r="G1013" s="19"/>
      <c r="H1013" s="19"/>
      <c r="I1013" s="19"/>
      <c r="J1013" s="19"/>
      <c r="K1013" s="19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</row>
    <row r="1014" spans="1:34" ht="10.5" customHeight="1">
      <c r="A1014" s="8"/>
      <c r="B1014" s="8"/>
      <c r="C1014" s="19"/>
      <c r="D1014" s="19"/>
      <c r="E1014" s="19"/>
      <c r="F1014" s="19"/>
      <c r="G1014" s="19"/>
      <c r="H1014" s="19"/>
      <c r="I1014" s="19"/>
      <c r="J1014" s="19"/>
      <c r="K1014" s="19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</row>
    <row r="1015" spans="1:34" ht="10.5" customHeight="1">
      <c r="A1015" s="8"/>
      <c r="B1015" s="8"/>
      <c r="C1015" s="19"/>
      <c r="D1015" s="19"/>
      <c r="E1015" s="19"/>
      <c r="F1015" s="19"/>
      <c r="G1015" s="19"/>
      <c r="H1015" s="19"/>
      <c r="I1015" s="19"/>
      <c r="J1015" s="19"/>
      <c r="K1015" s="19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</row>
    <row r="1016" spans="1:34" ht="10.5" customHeight="1">
      <c r="A1016" s="8"/>
      <c r="B1016" s="8"/>
      <c r="C1016" s="19"/>
      <c r="D1016" s="19"/>
      <c r="E1016" s="19"/>
      <c r="F1016" s="19"/>
      <c r="G1016" s="19"/>
      <c r="H1016" s="19"/>
      <c r="I1016" s="19"/>
      <c r="J1016" s="19"/>
      <c r="K1016" s="19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</row>
    <row r="1017" spans="1:34" ht="10.5" customHeight="1">
      <c r="A1017" s="8"/>
      <c r="B1017" s="8"/>
      <c r="C1017" s="19"/>
      <c r="D1017" s="19"/>
      <c r="E1017" s="19"/>
      <c r="F1017" s="19"/>
      <c r="G1017" s="19"/>
      <c r="H1017" s="19"/>
      <c r="I1017" s="19"/>
      <c r="J1017" s="19"/>
      <c r="K1017" s="19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</row>
    <row r="1018" spans="1:34" ht="10.5" customHeight="1">
      <c r="A1018" s="8"/>
      <c r="B1018" s="8"/>
      <c r="C1018" s="19"/>
      <c r="D1018" s="19"/>
      <c r="E1018" s="19"/>
      <c r="F1018" s="19"/>
      <c r="G1018" s="19"/>
      <c r="H1018" s="19"/>
      <c r="I1018" s="19"/>
      <c r="J1018" s="19"/>
      <c r="K1018" s="19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</row>
    <row r="1019" spans="1:34" ht="10.5" customHeight="1">
      <c r="A1019" s="8"/>
      <c r="B1019" s="8"/>
      <c r="C1019" s="19"/>
      <c r="D1019" s="19"/>
      <c r="E1019" s="19"/>
      <c r="F1019" s="19"/>
      <c r="G1019" s="19"/>
      <c r="H1019" s="19"/>
      <c r="I1019" s="19"/>
      <c r="J1019" s="19"/>
      <c r="K1019" s="19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</row>
    <row r="1020" spans="1:34" ht="10.5" customHeight="1">
      <c r="A1020" s="8"/>
      <c r="B1020" s="8"/>
      <c r="C1020" s="19"/>
      <c r="D1020" s="19"/>
      <c r="E1020" s="19"/>
      <c r="F1020" s="19"/>
      <c r="G1020" s="19"/>
      <c r="H1020" s="19"/>
      <c r="I1020" s="19"/>
      <c r="J1020" s="19"/>
      <c r="K1020" s="19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</row>
    <row r="1021" spans="1:34" ht="10.5" customHeight="1">
      <c r="A1021" s="8"/>
      <c r="B1021" s="8"/>
      <c r="C1021" s="19"/>
      <c r="D1021" s="19"/>
      <c r="E1021" s="19"/>
      <c r="F1021" s="19"/>
      <c r="G1021" s="19"/>
      <c r="H1021" s="19"/>
      <c r="I1021" s="19"/>
      <c r="J1021" s="19"/>
      <c r="K1021" s="19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</row>
    <row r="1022" spans="1:34" ht="10.5" customHeight="1">
      <c r="A1022" s="8"/>
      <c r="B1022" s="8"/>
      <c r="C1022" s="19"/>
      <c r="D1022" s="19"/>
      <c r="E1022" s="19"/>
      <c r="F1022" s="19"/>
      <c r="G1022" s="19"/>
      <c r="H1022" s="19"/>
      <c r="I1022" s="19"/>
      <c r="J1022" s="19"/>
      <c r="K1022" s="19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</row>
    <row r="1023" spans="1:34" ht="10.5" customHeight="1">
      <c r="A1023" s="8"/>
      <c r="B1023" s="8"/>
      <c r="C1023" s="19"/>
      <c r="D1023" s="19"/>
      <c r="E1023" s="19"/>
      <c r="F1023" s="19"/>
      <c r="G1023" s="19"/>
      <c r="H1023" s="19"/>
      <c r="I1023" s="19"/>
      <c r="J1023" s="19"/>
      <c r="K1023" s="19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</row>
    <row r="1024" spans="1:34" ht="10.5" customHeight="1">
      <c r="A1024" s="8"/>
      <c r="B1024" s="8"/>
      <c r="C1024" s="19"/>
      <c r="D1024" s="19"/>
      <c r="E1024" s="19"/>
      <c r="F1024" s="19"/>
      <c r="G1024" s="19"/>
      <c r="H1024" s="19"/>
      <c r="I1024" s="19"/>
      <c r="J1024" s="19"/>
      <c r="K1024" s="19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</row>
    <row r="1025" spans="1:34" ht="10.5" customHeight="1">
      <c r="A1025" s="8"/>
      <c r="B1025" s="8"/>
      <c r="C1025" s="19"/>
      <c r="D1025" s="19"/>
      <c r="E1025" s="19"/>
      <c r="F1025" s="19"/>
      <c r="G1025" s="19"/>
      <c r="H1025" s="19"/>
      <c r="I1025" s="19"/>
      <c r="J1025" s="19"/>
      <c r="K1025" s="19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</row>
    <row r="1026" spans="1:34" ht="10.5" customHeight="1">
      <c r="A1026" s="8"/>
      <c r="B1026" s="8"/>
      <c r="C1026" s="19"/>
      <c r="D1026" s="19"/>
      <c r="E1026" s="19"/>
      <c r="F1026" s="19"/>
      <c r="G1026" s="19"/>
      <c r="H1026" s="19"/>
      <c r="I1026" s="19"/>
      <c r="J1026" s="19"/>
      <c r="K1026" s="19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</row>
    <row r="1027" spans="1:34" ht="10.5" customHeight="1">
      <c r="A1027" s="8"/>
      <c r="B1027" s="8"/>
      <c r="C1027" s="19"/>
      <c r="D1027" s="19"/>
      <c r="E1027" s="19"/>
      <c r="F1027" s="19"/>
      <c r="G1027" s="19"/>
      <c r="H1027" s="19"/>
      <c r="I1027" s="19"/>
      <c r="J1027" s="19"/>
      <c r="K1027" s="19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</row>
    <row r="1028" spans="1:34" ht="10.5" customHeight="1">
      <c r="A1028" s="8"/>
      <c r="B1028" s="8"/>
      <c r="C1028" s="19"/>
      <c r="D1028" s="19"/>
      <c r="E1028" s="19"/>
      <c r="F1028" s="19"/>
      <c r="G1028" s="19"/>
      <c r="H1028" s="19"/>
      <c r="I1028" s="19"/>
      <c r="J1028" s="19"/>
      <c r="K1028" s="19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</row>
    <row r="1029" spans="1:34" ht="10.5" customHeight="1">
      <c r="A1029" s="8"/>
      <c r="B1029" s="8"/>
      <c r="C1029" s="19"/>
      <c r="D1029" s="19"/>
      <c r="E1029" s="19"/>
      <c r="F1029" s="19"/>
      <c r="G1029" s="19"/>
      <c r="H1029" s="19"/>
      <c r="I1029" s="19"/>
      <c r="J1029" s="19"/>
      <c r="K1029" s="19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</row>
    <row r="1030" spans="1:34" ht="10.5" customHeight="1">
      <c r="A1030" s="8"/>
      <c r="B1030" s="8"/>
      <c r="C1030" s="19"/>
      <c r="D1030" s="19"/>
      <c r="E1030" s="19"/>
      <c r="F1030" s="19"/>
      <c r="G1030" s="19"/>
      <c r="H1030" s="19"/>
      <c r="I1030" s="19"/>
      <c r="J1030" s="19"/>
      <c r="K1030" s="19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</row>
    <row r="1031" spans="1:34" ht="10.5" customHeight="1">
      <c r="A1031" s="8"/>
      <c r="B1031" s="8"/>
      <c r="C1031" s="19"/>
      <c r="D1031" s="19"/>
      <c r="E1031" s="19"/>
      <c r="F1031" s="19"/>
      <c r="G1031" s="19"/>
      <c r="H1031" s="19"/>
      <c r="I1031" s="19"/>
      <c r="J1031" s="19"/>
      <c r="K1031" s="19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</row>
    <row r="1032" spans="1:34" ht="10.5" customHeight="1">
      <c r="A1032" s="8"/>
      <c r="B1032" s="8"/>
      <c r="C1032" s="19"/>
      <c r="D1032" s="19"/>
      <c r="E1032" s="19"/>
      <c r="F1032" s="19"/>
      <c r="G1032" s="19"/>
      <c r="H1032" s="19"/>
      <c r="I1032" s="19"/>
      <c r="J1032" s="19"/>
      <c r="K1032" s="19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</row>
    <row r="1033" spans="1:34" ht="10.5" customHeight="1">
      <c r="A1033" s="8"/>
      <c r="B1033" s="8"/>
      <c r="C1033" s="19"/>
      <c r="D1033" s="19"/>
      <c r="E1033" s="19"/>
      <c r="F1033" s="19"/>
      <c r="G1033" s="19"/>
      <c r="H1033" s="19"/>
      <c r="I1033" s="19"/>
      <c r="J1033" s="19"/>
      <c r="K1033" s="19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</row>
    <row r="1034" spans="1:34" ht="10.5" customHeight="1">
      <c r="A1034" s="8"/>
      <c r="B1034" s="8"/>
      <c r="C1034" s="19"/>
      <c r="D1034" s="19"/>
      <c r="E1034" s="19"/>
      <c r="F1034" s="19"/>
      <c r="G1034" s="19"/>
      <c r="H1034" s="19"/>
      <c r="I1034" s="19"/>
      <c r="J1034" s="19"/>
      <c r="K1034" s="19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</row>
    <row r="1035" spans="1:34" ht="10.5" customHeight="1">
      <c r="A1035" s="8"/>
      <c r="B1035" s="8"/>
      <c r="C1035" s="19"/>
      <c r="D1035" s="19"/>
      <c r="E1035" s="19"/>
      <c r="F1035" s="19"/>
      <c r="G1035" s="19"/>
      <c r="H1035" s="19"/>
      <c r="I1035" s="19"/>
      <c r="J1035" s="19"/>
      <c r="K1035" s="19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</row>
    <row r="1036" spans="1:34" ht="10.5" customHeight="1">
      <c r="A1036" s="8"/>
      <c r="B1036" s="8"/>
      <c r="C1036" s="19"/>
      <c r="D1036" s="19"/>
      <c r="E1036" s="19"/>
      <c r="F1036" s="19"/>
      <c r="G1036" s="19"/>
      <c r="H1036" s="19"/>
      <c r="I1036" s="19"/>
      <c r="J1036" s="19"/>
      <c r="K1036" s="19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</row>
    <row r="1037" spans="1:34" ht="10.5" customHeight="1">
      <c r="A1037" s="8"/>
      <c r="B1037" s="8"/>
      <c r="C1037" s="19"/>
      <c r="D1037" s="19"/>
      <c r="E1037" s="19"/>
      <c r="F1037" s="19"/>
      <c r="G1037" s="19"/>
      <c r="H1037" s="19"/>
      <c r="I1037" s="19"/>
      <c r="J1037" s="19"/>
      <c r="K1037" s="19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</row>
    <row r="1038" spans="1:34" ht="10.5" customHeight="1">
      <c r="A1038" s="8"/>
      <c r="B1038" s="8"/>
      <c r="C1038" s="19"/>
      <c r="D1038" s="19"/>
      <c r="E1038" s="19"/>
      <c r="F1038" s="19"/>
      <c r="G1038" s="19"/>
      <c r="H1038" s="19"/>
      <c r="I1038" s="19"/>
      <c r="J1038" s="19"/>
      <c r="K1038" s="19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</row>
    <row r="1039" spans="1:34" ht="10.5" customHeight="1">
      <c r="A1039" s="8"/>
      <c r="B1039" s="8"/>
      <c r="C1039" s="19"/>
      <c r="D1039" s="19"/>
      <c r="E1039" s="19"/>
      <c r="F1039" s="19"/>
      <c r="G1039" s="19"/>
      <c r="H1039" s="19"/>
      <c r="I1039" s="19"/>
      <c r="J1039" s="19"/>
      <c r="K1039" s="19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</row>
    <row r="1040" spans="1:34" ht="10.5" customHeight="1">
      <c r="A1040" s="8"/>
      <c r="B1040" s="8"/>
      <c r="C1040" s="19"/>
      <c r="D1040" s="19"/>
      <c r="E1040" s="19"/>
      <c r="F1040" s="19"/>
      <c r="G1040" s="19"/>
      <c r="H1040" s="19"/>
      <c r="I1040" s="19"/>
      <c r="J1040" s="19"/>
      <c r="K1040" s="19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</row>
    <row r="1041" spans="1:34" ht="10.5" customHeight="1">
      <c r="A1041" s="8"/>
      <c r="B1041" s="8"/>
      <c r="C1041" s="19"/>
      <c r="D1041" s="19"/>
      <c r="E1041" s="19"/>
      <c r="F1041" s="19"/>
      <c r="G1041" s="19"/>
      <c r="H1041" s="19"/>
      <c r="I1041" s="19"/>
      <c r="J1041" s="19"/>
      <c r="K1041" s="19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</row>
    <row r="1042" spans="1:34" ht="10.5" customHeight="1">
      <c r="A1042" s="8"/>
      <c r="B1042" s="8"/>
      <c r="C1042" s="19"/>
      <c r="D1042" s="19"/>
      <c r="E1042" s="19"/>
      <c r="F1042" s="19"/>
      <c r="G1042" s="19"/>
      <c r="H1042" s="19"/>
      <c r="I1042" s="19"/>
      <c r="J1042" s="19"/>
      <c r="K1042" s="19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</row>
    <row r="1043" spans="1:34" ht="10.5" customHeight="1">
      <c r="A1043" s="8"/>
      <c r="B1043" s="8"/>
      <c r="C1043" s="19"/>
      <c r="D1043" s="19"/>
      <c r="E1043" s="19"/>
      <c r="F1043" s="19"/>
      <c r="G1043" s="19"/>
      <c r="H1043" s="19"/>
      <c r="I1043" s="19"/>
      <c r="J1043" s="19"/>
      <c r="K1043" s="19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</row>
    <row r="1044" spans="1:34" ht="10.5" customHeight="1">
      <c r="A1044" s="8"/>
      <c r="B1044" s="8"/>
      <c r="C1044" s="19"/>
      <c r="D1044" s="19"/>
      <c r="E1044" s="19"/>
      <c r="F1044" s="19"/>
      <c r="G1044" s="19"/>
      <c r="H1044" s="19"/>
      <c r="I1044" s="19"/>
      <c r="J1044" s="19"/>
      <c r="K1044" s="19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</row>
    <row r="1045" spans="1:34" ht="10.5" customHeight="1">
      <c r="A1045" s="8"/>
      <c r="B1045" s="8"/>
      <c r="C1045" s="19"/>
      <c r="D1045" s="19"/>
      <c r="E1045" s="19"/>
      <c r="F1045" s="19"/>
      <c r="G1045" s="19"/>
      <c r="H1045" s="19"/>
      <c r="I1045" s="19"/>
      <c r="J1045" s="19"/>
      <c r="K1045" s="19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</row>
    <row r="1046" spans="1:34" ht="10.5" customHeight="1">
      <c r="A1046" s="8"/>
      <c r="B1046" s="8"/>
      <c r="C1046" s="19"/>
      <c r="D1046" s="19"/>
      <c r="E1046" s="19"/>
      <c r="F1046" s="19"/>
      <c r="G1046" s="19"/>
      <c r="H1046" s="19"/>
      <c r="I1046" s="19"/>
      <c r="J1046" s="19"/>
      <c r="K1046" s="19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</row>
    <row r="1047" spans="1:34" ht="10.5" customHeight="1">
      <c r="A1047" s="8"/>
      <c r="B1047" s="8"/>
      <c r="C1047" s="19"/>
      <c r="D1047" s="19"/>
      <c r="E1047" s="19"/>
      <c r="F1047" s="19"/>
      <c r="G1047" s="19"/>
      <c r="H1047" s="19"/>
      <c r="I1047" s="19"/>
      <c r="J1047" s="19"/>
      <c r="K1047" s="19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</row>
    <row r="1048" spans="1:34" ht="10.5" customHeight="1">
      <c r="A1048" s="8"/>
      <c r="B1048" s="8"/>
      <c r="C1048" s="19"/>
      <c r="D1048" s="19"/>
      <c r="E1048" s="19"/>
      <c r="F1048" s="19"/>
      <c r="G1048" s="19"/>
      <c r="H1048" s="19"/>
      <c r="I1048" s="19"/>
      <c r="J1048" s="19"/>
      <c r="K1048" s="19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</row>
    <row r="1049" spans="1:34" ht="10.5" customHeight="1">
      <c r="A1049" s="8"/>
      <c r="B1049" s="8"/>
      <c r="C1049" s="19"/>
      <c r="D1049" s="19"/>
      <c r="E1049" s="19"/>
      <c r="F1049" s="19"/>
      <c r="G1049" s="19"/>
      <c r="H1049" s="19"/>
      <c r="I1049" s="19"/>
      <c r="J1049" s="19"/>
      <c r="K1049" s="19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</row>
    <row r="1050" spans="1:34" ht="10.5" customHeight="1">
      <c r="A1050" s="8"/>
      <c r="B1050" s="8"/>
      <c r="C1050" s="19"/>
      <c r="D1050" s="19"/>
      <c r="E1050" s="19"/>
      <c r="F1050" s="19"/>
      <c r="G1050" s="19"/>
      <c r="H1050" s="19"/>
      <c r="I1050" s="19"/>
      <c r="J1050" s="19"/>
      <c r="K1050" s="19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</row>
    <row r="1051" spans="1:34" ht="10.5" customHeight="1">
      <c r="A1051" s="8"/>
      <c r="B1051" s="8"/>
      <c r="C1051" s="19"/>
      <c r="D1051" s="19"/>
      <c r="E1051" s="19"/>
      <c r="F1051" s="19"/>
      <c r="G1051" s="19"/>
      <c r="H1051" s="19"/>
      <c r="I1051" s="19"/>
      <c r="J1051" s="19"/>
      <c r="K1051" s="19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</row>
    <row r="1052" spans="1:34" ht="10.5" customHeight="1">
      <c r="A1052" s="8"/>
      <c r="B1052" s="8"/>
      <c r="C1052" s="19"/>
      <c r="D1052" s="19"/>
      <c r="E1052" s="19"/>
      <c r="F1052" s="19"/>
      <c r="G1052" s="19"/>
      <c r="H1052" s="19"/>
      <c r="I1052" s="19"/>
      <c r="J1052" s="19"/>
      <c r="K1052" s="19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</row>
    <row r="1053" spans="1:34" ht="10.5" customHeight="1">
      <c r="A1053" s="8"/>
      <c r="B1053" s="8"/>
      <c r="C1053" s="19"/>
      <c r="D1053" s="19"/>
      <c r="E1053" s="19"/>
      <c r="F1053" s="19"/>
      <c r="G1053" s="19"/>
      <c r="H1053" s="19"/>
      <c r="I1053" s="19"/>
      <c r="J1053" s="19"/>
      <c r="K1053" s="19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</row>
    <row r="1054" spans="1:34" ht="10.5" customHeight="1">
      <c r="A1054" s="8"/>
      <c r="B1054" s="8"/>
      <c r="C1054" s="19"/>
      <c r="D1054" s="19"/>
      <c r="E1054" s="19"/>
      <c r="F1054" s="19"/>
      <c r="G1054" s="19"/>
      <c r="H1054" s="19"/>
      <c r="I1054" s="19"/>
      <c r="J1054" s="19"/>
      <c r="K1054" s="19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</row>
    <row r="1055" spans="1:34" ht="10.5" customHeight="1">
      <c r="A1055" s="8"/>
      <c r="B1055" s="8"/>
      <c r="C1055" s="19"/>
      <c r="D1055" s="19"/>
      <c r="E1055" s="19"/>
      <c r="F1055" s="19"/>
      <c r="G1055" s="19"/>
      <c r="H1055" s="19"/>
      <c r="I1055" s="19"/>
      <c r="J1055" s="19"/>
      <c r="K1055" s="19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</row>
    <row r="1056" spans="1:34" ht="10.5" customHeight="1">
      <c r="A1056" s="8"/>
      <c r="B1056" s="8"/>
      <c r="C1056" s="19"/>
      <c r="D1056" s="19"/>
      <c r="E1056" s="19"/>
      <c r="F1056" s="19"/>
      <c r="G1056" s="19"/>
      <c r="H1056" s="19"/>
      <c r="I1056" s="19"/>
      <c r="J1056" s="19"/>
      <c r="K1056" s="19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</row>
    <row r="1057" spans="1:34" ht="10.5" customHeight="1">
      <c r="A1057" s="8"/>
      <c r="B1057" s="8"/>
      <c r="C1057" s="19"/>
      <c r="D1057" s="19"/>
      <c r="E1057" s="19"/>
      <c r="F1057" s="19"/>
      <c r="G1057" s="19"/>
      <c r="H1057" s="19"/>
      <c r="I1057" s="19"/>
      <c r="J1057" s="19"/>
      <c r="K1057" s="19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</row>
    <row r="1058" spans="1:34" ht="10.5" customHeight="1">
      <c r="A1058" s="8"/>
      <c r="B1058" s="8"/>
      <c r="C1058" s="19"/>
      <c r="D1058" s="19"/>
      <c r="E1058" s="19"/>
      <c r="F1058" s="19"/>
      <c r="G1058" s="19"/>
      <c r="H1058" s="19"/>
      <c r="I1058" s="19"/>
      <c r="J1058" s="19"/>
      <c r="K1058" s="19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</row>
    <row r="1059" spans="1:34" ht="10.5" customHeight="1">
      <c r="A1059" s="8"/>
      <c r="B1059" s="8"/>
      <c r="C1059" s="19"/>
      <c r="D1059" s="19"/>
      <c r="E1059" s="19"/>
      <c r="F1059" s="19"/>
      <c r="G1059" s="19"/>
      <c r="H1059" s="19"/>
      <c r="I1059" s="19"/>
      <c r="J1059" s="19"/>
      <c r="K1059" s="19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</row>
    <row r="1060" spans="1:34" ht="10.5" customHeight="1">
      <c r="A1060" s="8"/>
      <c r="B1060" s="8"/>
      <c r="C1060" s="19"/>
      <c r="D1060" s="19"/>
      <c r="E1060" s="19"/>
      <c r="F1060" s="19"/>
      <c r="G1060" s="19"/>
      <c r="H1060" s="19"/>
      <c r="I1060" s="19"/>
      <c r="J1060" s="19"/>
      <c r="K1060" s="19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</row>
    <row r="1061" spans="1:34" ht="10.5" customHeight="1">
      <c r="A1061" s="8"/>
      <c r="B1061" s="8"/>
      <c r="C1061" s="19"/>
      <c r="D1061" s="19"/>
      <c r="E1061" s="19"/>
      <c r="F1061" s="19"/>
      <c r="G1061" s="19"/>
      <c r="H1061" s="19"/>
      <c r="I1061" s="19"/>
      <c r="J1061" s="19"/>
      <c r="K1061" s="19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</row>
    <row r="1062" spans="1:34" ht="10.5" customHeight="1">
      <c r="A1062" s="8"/>
      <c r="B1062" s="8"/>
      <c r="C1062" s="19"/>
      <c r="D1062" s="19"/>
      <c r="E1062" s="19"/>
      <c r="F1062" s="19"/>
      <c r="G1062" s="19"/>
      <c r="H1062" s="19"/>
      <c r="I1062" s="19"/>
      <c r="J1062" s="19"/>
      <c r="K1062" s="19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</row>
    <row r="1063" spans="1:34" ht="10.5" customHeight="1">
      <c r="A1063" s="8"/>
      <c r="B1063" s="8"/>
      <c r="C1063" s="19"/>
      <c r="D1063" s="19"/>
      <c r="E1063" s="19"/>
      <c r="F1063" s="19"/>
      <c r="G1063" s="19"/>
      <c r="H1063" s="19"/>
      <c r="I1063" s="19"/>
      <c r="J1063" s="19"/>
      <c r="K1063" s="19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</row>
    <row r="1064" spans="1:34" ht="10.5" customHeight="1">
      <c r="A1064" s="8"/>
      <c r="B1064" s="8"/>
      <c r="C1064" s="19"/>
      <c r="D1064" s="19"/>
      <c r="E1064" s="19"/>
      <c r="F1064" s="19"/>
      <c r="G1064" s="19"/>
      <c r="H1064" s="19"/>
      <c r="I1064" s="19"/>
      <c r="J1064" s="19"/>
      <c r="K1064" s="19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</row>
    <row r="1065" spans="1:34" ht="10.5" customHeight="1">
      <c r="A1065" s="8"/>
      <c r="B1065" s="8"/>
      <c r="C1065" s="19"/>
      <c r="D1065" s="19"/>
      <c r="E1065" s="19"/>
      <c r="F1065" s="19"/>
      <c r="G1065" s="19"/>
      <c r="H1065" s="19"/>
      <c r="I1065" s="19"/>
      <c r="J1065" s="19"/>
      <c r="K1065" s="19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</row>
    <row r="1066" spans="1:34" ht="10.5" customHeight="1">
      <c r="A1066" s="8"/>
      <c r="B1066" s="8"/>
      <c r="C1066" s="19"/>
      <c r="D1066" s="19"/>
      <c r="E1066" s="19"/>
      <c r="F1066" s="19"/>
      <c r="G1066" s="19"/>
      <c r="H1066" s="19"/>
      <c r="I1066" s="19"/>
      <c r="J1066" s="19"/>
      <c r="K1066" s="19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</row>
    <row r="1067" spans="1:34" ht="10.5" customHeight="1">
      <c r="A1067" s="8"/>
      <c r="B1067" s="8"/>
      <c r="C1067" s="19"/>
      <c r="D1067" s="19"/>
      <c r="E1067" s="19"/>
      <c r="F1067" s="19"/>
      <c r="G1067" s="19"/>
      <c r="H1067" s="19"/>
      <c r="I1067" s="19"/>
      <c r="J1067" s="19"/>
      <c r="K1067" s="19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</row>
    <row r="1068" spans="1:34" ht="10.5" customHeight="1">
      <c r="A1068" s="8"/>
      <c r="B1068" s="8"/>
      <c r="C1068" s="19"/>
      <c r="D1068" s="19"/>
      <c r="E1068" s="19"/>
      <c r="F1068" s="19"/>
      <c r="G1068" s="19"/>
      <c r="H1068" s="19"/>
      <c r="I1068" s="19"/>
      <c r="J1068" s="19"/>
      <c r="K1068" s="19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</row>
    <row r="1069" spans="1:34" ht="10.5" customHeight="1">
      <c r="A1069" s="8"/>
      <c r="B1069" s="8"/>
      <c r="C1069" s="19"/>
      <c r="D1069" s="19"/>
      <c r="E1069" s="19"/>
      <c r="F1069" s="19"/>
      <c r="G1069" s="19"/>
      <c r="H1069" s="19"/>
      <c r="I1069" s="19"/>
      <c r="J1069" s="19"/>
      <c r="K1069" s="19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</row>
    <row r="1070" spans="1:34" ht="10.5" customHeight="1">
      <c r="A1070" s="8"/>
      <c r="B1070" s="8"/>
      <c r="C1070" s="19"/>
      <c r="D1070" s="19"/>
      <c r="E1070" s="19"/>
      <c r="F1070" s="19"/>
      <c r="G1070" s="19"/>
      <c r="H1070" s="19"/>
      <c r="I1070" s="19"/>
      <c r="J1070" s="19"/>
      <c r="K1070" s="19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</row>
    <row r="1071" spans="1:34" ht="10.5" customHeight="1">
      <c r="A1071" s="8"/>
      <c r="B1071" s="8"/>
      <c r="C1071" s="19"/>
      <c r="D1071" s="19"/>
      <c r="E1071" s="19"/>
      <c r="F1071" s="19"/>
      <c r="G1071" s="19"/>
      <c r="H1071" s="19"/>
      <c r="I1071" s="19"/>
      <c r="J1071" s="19"/>
      <c r="K1071" s="19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</row>
    <row r="1072" spans="1:34" ht="10.5" customHeight="1">
      <c r="A1072" s="8"/>
      <c r="B1072" s="8"/>
      <c r="C1072" s="19"/>
      <c r="D1072" s="19"/>
      <c r="E1072" s="19"/>
      <c r="F1072" s="19"/>
      <c r="G1072" s="19"/>
      <c r="H1072" s="19"/>
      <c r="I1072" s="19"/>
      <c r="J1072" s="19"/>
      <c r="K1072" s="19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</row>
    <row r="1073" spans="1:34" ht="10.5" customHeight="1">
      <c r="A1073" s="8"/>
      <c r="B1073" s="8"/>
      <c r="C1073" s="19"/>
      <c r="D1073" s="19"/>
      <c r="E1073" s="19"/>
      <c r="F1073" s="19"/>
      <c r="G1073" s="19"/>
      <c r="H1073" s="19"/>
      <c r="I1073" s="19"/>
      <c r="J1073" s="19"/>
      <c r="K1073" s="19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</row>
    <row r="1074" spans="1:34" ht="10.5" customHeight="1">
      <c r="A1074" s="8"/>
      <c r="B1074" s="8"/>
      <c r="C1074" s="19"/>
      <c r="D1074" s="19"/>
      <c r="E1074" s="19"/>
      <c r="F1074" s="19"/>
      <c r="G1074" s="19"/>
      <c r="H1074" s="19"/>
      <c r="I1074" s="19"/>
      <c r="J1074" s="19"/>
      <c r="K1074" s="19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</row>
    <row r="1075" spans="1:34" ht="10.5" customHeight="1">
      <c r="A1075" s="8"/>
      <c r="B1075" s="8"/>
      <c r="C1075" s="19"/>
      <c r="D1075" s="19"/>
      <c r="E1075" s="19"/>
      <c r="F1075" s="19"/>
      <c r="G1075" s="19"/>
      <c r="H1075" s="19"/>
      <c r="I1075" s="19"/>
      <c r="J1075" s="19"/>
      <c r="K1075" s="19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</row>
    <row r="1076" spans="1:34" ht="10.5" customHeight="1">
      <c r="A1076" s="8"/>
      <c r="B1076" s="8"/>
      <c r="C1076" s="19"/>
      <c r="D1076" s="19"/>
      <c r="E1076" s="19"/>
      <c r="F1076" s="19"/>
      <c r="G1076" s="19"/>
      <c r="H1076" s="19"/>
      <c r="I1076" s="19"/>
      <c r="J1076" s="19"/>
      <c r="K1076" s="19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</row>
    <row r="1077" spans="1:34" ht="10.5" customHeight="1">
      <c r="A1077" s="8"/>
      <c r="B1077" s="8"/>
      <c r="C1077" s="19"/>
      <c r="D1077" s="19"/>
      <c r="E1077" s="19"/>
      <c r="F1077" s="19"/>
      <c r="G1077" s="19"/>
      <c r="H1077" s="19"/>
      <c r="I1077" s="19"/>
      <c r="J1077" s="19"/>
      <c r="K1077" s="19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</row>
    <row r="1078" spans="1:34" ht="10.5" customHeight="1">
      <c r="A1078" s="8"/>
      <c r="B1078" s="8"/>
      <c r="C1078" s="19"/>
      <c r="D1078" s="19"/>
      <c r="E1078" s="19"/>
      <c r="F1078" s="19"/>
      <c r="G1078" s="19"/>
      <c r="H1078" s="19"/>
      <c r="I1078" s="19"/>
      <c r="J1078" s="19"/>
      <c r="K1078" s="19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</row>
    <row r="1079" spans="1:34" ht="10.5" customHeight="1">
      <c r="A1079" s="8"/>
      <c r="B1079" s="8"/>
      <c r="C1079" s="19"/>
      <c r="D1079" s="19"/>
      <c r="E1079" s="19"/>
      <c r="F1079" s="19"/>
      <c r="G1079" s="19"/>
      <c r="H1079" s="19"/>
      <c r="I1079" s="19"/>
      <c r="J1079" s="19"/>
      <c r="K1079" s="19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</row>
    <row r="1080" spans="1:34" ht="10.5" customHeight="1">
      <c r="A1080" s="8"/>
      <c r="B1080" s="8"/>
      <c r="C1080" s="19"/>
      <c r="D1080" s="19"/>
      <c r="E1080" s="19"/>
      <c r="F1080" s="19"/>
      <c r="G1080" s="19"/>
      <c r="H1080" s="19"/>
      <c r="I1080" s="19"/>
      <c r="J1080" s="19"/>
      <c r="K1080" s="19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</row>
    <row r="1081" spans="1:34" ht="10.5" customHeight="1">
      <c r="A1081" s="8"/>
      <c r="B1081" s="8"/>
      <c r="C1081" s="19"/>
      <c r="D1081" s="19"/>
      <c r="E1081" s="19"/>
      <c r="F1081" s="19"/>
      <c r="G1081" s="19"/>
      <c r="H1081" s="19"/>
      <c r="I1081" s="19"/>
      <c r="J1081" s="19"/>
      <c r="K1081" s="19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</row>
    <row r="1082" spans="1:34" ht="10.5" customHeight="1">
      <c r="A1082" s="8"/>
      <c r="B1082" s="8"/>
      <c r="C1082" s="19"/>
      <c r="D1082" s="19"/>
      <c r="E1082" s="19"/>
      <c r="F1082" s="19"/>
      <c r="G1082" s="19"/>
      <c r="H1082" s="19"/>
      <c r="I1082" s="19"/>
      <c r="J1082" s="19"/>
      <c r="K1082" s="19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</row>
    <row r="1083" spans="1:34" ht="10.5" customHeight="1">
      <c r="A1083" s="8"/>
      <c r="B1083" s="8"/>
      <c r="C1083" s="19"/>
      <c r="D1083" s="19"/>
      <c r="E1083" s="19"/>
      <c r="F1083" s="19"/>
      <c r="G1083" s="19"/>
      <c r="H1083" s="19"/>
      <c r="I1083" s="19"/>
      <c r="J1083" s="19"/>
      <c r="K1083" s="19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</row>
    <row r="1084" spans="1:34" ht="10.5" customHeight="1">
      <c r="A1084" s="8"/>
      <c r="B1084" s="8"/>
      <c r="C1084" s="19"/>
      <c r="D1084" s="19"/>
      <c r="E1084" s="19"/>
      <c r="F1084" s="19"/>
      <c r="G1084" s="19"/>
      <c r="H1084" s="19"/>
      <c r="I1084" s="19"/>
      <c r="J1084" s="19"/>
      <c r="K1084" s="19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</row>
    <row r="1085" spans="1:34" ht="10.5" customHeight="1">
      <c r="A1085" s="8"/>
      <c r="B1085" s="8"/>
      <c r="C1085" s="19"/>
      <c r="D1085" s="19"/>
      <c r="E1085" s="19"/>
      <c r="F1085" s="19"/>
      <c r="G1085" s="19"/>
      <c r="H1085" s="19"/>
      <c r="I1085" s="19"/>
      <c r="J1085" s="19"/>
      <c r="K1085" s="19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</row>
    <row r="1086" spans="1:34" ht="10.5" customHeight="1">
      <c r="A1086" s="8"/>
      <c r="B1086" s="8"/>
      <c r="C1086" s="19"/>
      <c r="D1086" s="19"/>
      <c r="E1086" s="19"/>
      <c r="F1086" s="19"/>
      <c r="G1086" s="19"/>
      <c r="H1086" s="19"/>
      <c r="I1086" s="19"/>
      <c r="J1086" s="19"/>
      <c r="K1086" s="19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</row>
    <row r="1087" spans="1:34" ht="10.5" customHeight="1">
      <c r="A1087" s="8"/>
      <c r="B1087" s="8"/>
      <c r="C1087" s="19"/>
      <c r="D1087" s="19"/>
      <c r="E1087" s="19"/>
      <c r="F1087" s="19"/>
      <c r="G1087" s="19"/>
      <c r="H1087" s="19"/>
      <c r="I1087" s="19"/>
      <c r="J1087" s="19"/>
      <c r="K1087" s="19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</row>
    <row r="1088" spans="1:34" ht="10.5" customHeight="1">
      <c r="A1088" s="8"/>
      <c r="B1088" s="8"/>
      <c r="C1088" s="19"/>
      <c r="D1088" s="19"/>
      <c r="E1088" s="19"/>
      <c r="F1088" s="19"/>
      <c r="G1088" s="19"/>
      <c r="H1088" s="19"/>
      <c r="I1088" s="19"/>
      <c r="J1088" s="19"/>
      <c r="K1088" s="19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</row>
    <row r="1089" spans="1:34" ht="10.5" customHeight="1">
      <c r="A1089" s="8"/>
      <c r="B1089" s="8"/>
      <c r="C1089" s="19"/>
      <c r="D1089" s="19"/>
      <c r="E1089" s="19"/>
      <c r="F1089" s="19"/>
      <c r="G1089" s="19"/>
      <c r="H1089" s="19"/>
      <c r="I1089" s="19"/>
      <c r="J1089" s="19"/>
      <c r="K1089" s="19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</row>
    <row r="1090" spans="1:34" ht="10.5" customHeight="1">
      <c r="A1090" s="8"/>
      <c r="B1090" s="8"/>
      <c r="C1090" s="19"/>
      <c r="D1090" s="19"/>
      <c r="E1090" s="19"/>
      <c r="F1090" s="19"/>
      <c r="G1090" s="19"/>
      <c r="H1090" s="19"/>
      <c r="I1090" s="19"/>
      <c r="J1090" s="19"/>
      <c r="K1090" s="19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</row>
    <row r="1091" spans="1:34" ht="10.5" customHeight="1">
      <c r="A1091" s="8"/>
      <c r="B1091" s="8"/>
      <c r="C1091" s="19"/>
      <c r="D1091" s="19"/>
      <c r="E1091" s="19"/>
      <c r="F1091" s="19"/>
      <c r="G1091" s="19"/>
      <c r="H1091" s="19"/>
      <c r="I1091" s="19"/>
      <c r="J1091" s="19"/>
      <c r="K1091" s="19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</row>
    <row r="1092" spans="1:34" ht="10.5" customHeight="1">
      <c r="A1092" s="8"/>
      <c r="B1092" s="8"/>
      <c r="C1092" s="19"/>
      <c r="D1092" s="19"/>
      <c r="E1092" s="19"/>
      <c r="F1092" s="19"/>
      <c r="G1092" s="19"/>
      <c r="H1092" s="19"/>
      <c r="I1092" s="19"/>
      <c r="J1092" s="19"/>
      <c r="K1092" s="19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</row>
    <row r="1093" spans="1:34" ht="10.5" customHeight="1">
      <c r="A1093" s="8"/>
      <c r="B1093" s="8"/>
      <c r="C1093" s="19"/>
      <c r="D1093" s="19"/>
      <c r="E1093" s="19"/>
      <c r="F1093" s="19"/>
      <c r="G1093" s="19"/>
      <c r="H1093" s="19"/>
      <c r="I1093" s="19"/>
      <c r="J1093" s="19"/>
      <c r="K1093" s="19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</row>
    <row r="1094" spans="1:34" ht="10.5" customHeight="1">
      <c r="A1094" s="8"/>
      <c r="B1094" s="8"/>
      <c r="C1094" s="19"/>
      <c r="D1094" s="19"/>
      <c r="E1094" s="19"/>
      <c r="F1094" s="19"/>
      <c r="G1094" s="19"/>
      <c r="H1094" s="19"/>
      <c r="I1094" s="19"/>
      <c r="J1094" s="19"/>
      <c r="K1094" s="19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</row>
    <row r="1095" spans="1:34" ht="10.5" customHeight="1">
      <c r="A1095" s="8"/>
      <c r="B1095" s="8"/>
      <c r="C1095" s="19"/>
      <c r="D1095" s="19"/>
      <c r="E1095" s="19"/>
      <c r="F1095" s="19"/>
      <c r="G1095" s="19"/>
      <c r="H1095" s="19"/>
      <c r="I1095" s="19"/>
      <c r="J1095" s="19"/>
      <c r="K1095" s="19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</row>
    <row r="1096" spans="1:34" ht="10.5" customHeight="1">
      <c r="A1096" s="8"/>
      <c r="B1096" s="8"/>
      <c r="C1096" s="19"/>
      <c r="D1096" s="19"/>
      <c r="E1096" s="19"/>
      <c r="F1096" s="19"/>
      <c r="G1096" s="19"/>
      <c r="H1096" s="19"/>
      <c r="I1096" s="19"/>
      <c r="J1096" s="19"/>
      <c r="K1096" s="19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</row>
    <row r="1097" spans="1:34" ht="10.5" customHeight="1">
      <c r="A1097" s="8"/>
      <c r="B1097" s="8"/>
      <c r="C1097" s="19"/>
      <c r="D1097" s="19"/>
      <c r="E1097" s="19"/>
      <c r="F1097" s="19"/>
      <c r="G1097" s="19"/>
      <c r="H1097" s="19"/>
      <c r="I1097" s="19"/>
      <c r="J1097" s="19"/>
      <c r="K1097" s="19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</row>
    <row r="1098" spans="1:34" ht="10.5" customHeight="1">
      <c r="A1098" s="8"/>
      <c r="B1098" s="8"/>
      <c r="C1098" s="19"/>
      <c r="D1098" s="19"/>
      <c r="E1098" s="19"/>
      <c r="F1098" s="19"/>
      <c r="G1098" s="19"/>
      <c r="H1098" s="19"/>
      <c r="I1098" s="19"/>
      <c r="J1098" s="19"/>
      <c r="K1098" s="19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</row>
    <row r="1099" spans="1:34" ht="10.5" customHeight="1">
      <c r="A1099" s="8"/>
      <c r="B1099" s="8"/>
      <c r="C1099" s="19"/>
      <c r="D1099" s="19"/>
      <c r="E1099" s="19"/>
      <c r="F1099" s="19"/>
      <c r="G1099" s="19"/>
      <c r="H1099" s="19"/>
      <c r="I1099" s="19"/>
      <c r="J1099" s="19"/>
      <c r="K1099" s="19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</row>
    <row r="1100" spans="1:34" ht="10.5" customHeight="1">
      <c r="A1100" s="8"/>
      <c r="B1100" s="8"/>
      <c r="C1100" s="19"/>
      <c r="D1100" s="19"/>
      <c r="E1100" s="19"/>
      <c r="F1100" s="19"/>
      <c r="G1100" s="19"/>
      <c r="H1100" s="19"/>
      <c r="I1100" s="19"/>
      <c r="J1100" s="19"/>
      <c r="K1100" s="19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</row>
    <row r="1101" spans="1:34" ht="10.5" customHeight="1">
      <c r="A1101" s="8"/>
      <c r="B1101" s="8"/>
      <c r="C1101" s="19"/>
      <c r="D1101" s="19"/>
      <c r="E1101" s="19"/>
      <c r="F1101" s="19"/>
      <c r="G1101" s="19"/>
      <c r="H1101" s="19"/>
      <c r="I1101" s="19"/>
      <c r="J1101" s="19"/>
      <c r="K1101" s="19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</row>
    <row r="1102" spans="1:34" ht="10.5" customHeight="1">
      <c r="A1102" s="8"/>
      <c r="B1102" s="8"/>
      <c r="C1102" s="19"/>
      <c r="D1102" s="19"/>
      <c r="E1102" s="19"/>
      <c r="F1102" s="19"/>
      <c r="G1102" s="19"/>
      <c r="H1102" s="19"/>
      <c r="I1102" s="19"/>
      <c r="J1102" s="19"/>
      <c r="K1102" s="19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</row>
    <row r="1103" spans="1:34" ht="10.5" customHeight="1">
      <c r="A1103" s="8"/>
      <c r="B1103" s="8"/>
      <c r="C1103" s="19"/>
      <c r="D1103" s="19"/>
      <c r="E1103" s="19"/>
      <c r="F1103" s="19"/>
      <c r="G1103" s="19"/>
      <c r="H1103" s="19"/>
      <c r="I1103" s="19"/>
      <c r="J1103" s="19"/>
      <c r="K1103" s="19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</row>
    <row r="1104" spans="1:34" ht="10.5" customHeight="1">
      <c r="A1104" s="8"/>
      <c r="B1104" s="8"/>
      <c r="C1104" s="19"/>
      <c r="D1104" s="19"/>
      <c r="E1104" s="19"/>
      <c r="F1104" s="19"/>
      <c r="G1104" s="19"/>
      <c r="H1104" s="19"/>
      <c r="I1104" s="19"/>
      <c r="J1104" s="19"/>
      <c r="K1104" s="19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</row>
    <row r="1105" spans="1:34" ht="10.5" customHeight="1">
      <c r="A1105" s="8"/>
      <c r="B1105" s="8"/>
      <c r="C1105" s="19"/>
      <c r="D1105" s="19"/>
      <c r="E1105" s="19"/>
      <c r="F1105" s="19"/>
      <c r="G1105" s="19"/>
      <c r="H1105" s="19"/>
      <c r="I1105" s="19"/>
      <c r="J1105" s="19"/>
      <c r="K1105" s="19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</row>
    <row r="1106" spans="1:34" ht="10.5" customHeight="1">
      <c r="A1106" s="8"/>
      <c r="B1106" s="8"/>
      <c r="C1106" s="19"/>
      <c r="D1106" s="19"/>
      <c r="E1106" s="19"/>
      <c r="F1106" s="19"/>
      <c r="G1106" s="19"/>
      <c r="H1106" s="19"/>
      <c r="I1106" s="19"/>
      <c r="J1106" s="19"/>
      <c r="K1106" s="19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</row>
    <row r="1107" spans="1:34" ht="10.5" customHeight="1">
      <c r="A1107" s="8"/>
      <c r="B1107" s="8"/>
      <c r="C1107" s="19"/>
      <c r="D1107" s="19"/>
      <c r="E1107" s="19"/>
      <c r="F1107" s="19"/>
      <c r="G1107" s="19"/>
      <c r="H1107" s="19"/>
      <c r="I1107" s="19"/>
      <c r="J1107" s="19"/>
      <c r="K1107" s="19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</row>
    <row r="1108" spans="1:34" ht="10.5" customHeight="1">
      <c r="A1108" s="8"/>
      <c r="B1108" s="8"/>
      <c r="C1108" s="19"/>
      <c r="D1108" s="19"/>
      <c r="E1108" s="19"/>
      <c r="F1108" s="19"/>
      <c r="G1108" s="19"/>
      <c r="H1108" s="19"/>
      <c r="I1108" s="19"/>
      <c r="J1108" s="19"/>
      <c r="K1108" s="19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</row>
    <row r="1109" spans="1:34" ht="10.5" customHeight="1">
      <c r="A1109" s="8"/>
      <c r="B1109" s="8"/>
      <c r="C1109" s="19"/>
      <c r="D1109" s="19"/>
      <c r="E1109" s="19"/>
      <c r="F1109" s="19"/>
      <c r="G1109" s="19"/>
      <c r="H1109" s="19"/>
      <c r="I1109" s="19"/>
      <c r="J1109" s="19"/>
      <c r="K1109" s="19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</row>
    <row r="1110" spans="1:34" ht="10.5" customHeight="1">
      <c r="A1110" s="8"/>
      <c r="B1110" s="8"/>
      <c r="C1110" s="19"/>
      <c r="D1110" s="19"/>
      <c r="E1110" s="19"/>
      <c r="F1110" s="19"/>
      <c r="G1110" s="19"/>
      <c r="H1110" s="19"/>
      <c r="I1110" s="19"/>
      <c r="J1110" s="19"/>
      <c r="K1110" s="19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</row>
    <row r="1111" spans="1:34" ht="10.5" customHeight="1">
      <c r="A1111" s="8"/>
      <c r="B1111" s="8"/>
      <c r="C1111" s="19"/>
      <c r="D1111" s="19"/>
      <c r="E1111" s="19"/>
      <c r="F1111" s="19"/>
      <c r="G1111" s="19"/>
      <c r="H1111" s="19"/>
      <c r="I1111" s="19"/>
      <c r="J1111" s="19"/>
      <c r="K1111" s="19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</row>
    <row r="1112" spans="1:34" ht="10.5" customHeight="1">
      <c r="A1112" s="8"/>
      <c r="B1112" s="8"/>
      <c r="C1112" s="19"/>
      <c r="D1112" s="19"/>
      <c r="E1112" s="19"/>
      <c r="F1112" s="19"/>
      <c r="G1112" s="19"/>
      <c r="H1112" s="19"/>
      <c r="I1112" s="19"/>
      <c r="J1112" s="19"/>
      <c r="K1112" s="19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</row>
    <row r="1113" spans="1:34" ht="10.5" customHeight="1">
      <c r="A1113" s="8"/>
      <c r="B1113" s="8"/>
      <c r="C1113" s="19"/>
      <c r="D1113" s="19"/>
      <c r="E1113" s="19"/>
      <c r="F1113" s="19"/>
      <c r="G1113" s="19"/>
      <c r="H1113" s="19"/>
      <c r="I1113" s="19"/>
      <c r="J1113" s="19"/>
      <c r="K1113" s="19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</row>
    <row r="1114" spans="1:34" ht="10.5" customHeight="1">
      <c r="A1114" s="8"/>
      <c r="B1114" s="8"/>
      <c r="C1114" s="19"/>
      <c r="D1114" s="19"/>
      <c r="E1114" s="19"/>
      <c r="F1114" s="19"/>
      <c r="G1114" s="19"/>
      <c r="H1114" s="19"/>
      <c r="I1114" s="19"/>
      <c r="J1114" s="19"/>
      <c r="K1114" s="19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</row>
    <row r="1115" spans="1:34" ht="10.5" customHeight="1">
      <c r="A1115" s="8"/>
      <c r="B1115" s="8"/>
      <c r="C1115" s="19"/>
      <c r="D1115" s="19"/>
      <c r="E1115" s="19"/>
      <c r="F1115" s="19"/>
      <c r="G1115" s="19"/>
      <c r="H1115" s="19"/>
      <c r="I1115" s="19"/>
      <c r="J1115" s="19"/>
      <c r="K1115" s="19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</row>
    <row r="1116" spans="1:34" ht="10.5" customHeight="1">
      <c r="A1116" s="8"/>
      <c r="B1116" s="8"/>
      <c r="C1116" s="19"/>
      <c r="D1116" s="19"/>
      <c r="E1116" s="19"/>
      <c r="F1116" s="19"/>
      <c r="G1116" s="19"/>
      <c r="H1116" s="19"/>
      <c r="I1116" s="19"/>
      <c r="J1116" s="19"/>
      <c r="K1116" s="19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</row>
    <row r="1117" spans="1:34" ht="10.5" customHeight="1">
      <c r="A1117" s="8"/>
      <c r="B1117" s="8"/>
      <c r="C1117" s="19"/>
      <c r="D1117" s="19"/>
      <c r="E1117" s="19"/>
      <c r="F1117" s="19"/>
      <c r="G1117" s="19"/>
      <c r="H1117" s="19"/>
      <c r="I1117" s="19"/>
      <c r="J1117" s="19"/>
      <c r="K1117" s="19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</row>
    <row r="1118" spans="1:34" ht="10.5" customHeight="1">
      <c r="A1118" s="8"/>
      <c r="B1118" s="8"/>
      <c r="C1118" s="19"/>
      <c r="D1118" s="19"/>
      <c r="E1118" s="19"/>
      <c r="F1118" s="19"/>
      <c r="G1118" s="19"/>
      <c r="H1118" s="19"/>
      <c r="I1118" s="19"/>
      <c r="J1118" s="19"/>
      <c r="K1118" s="19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</row>
    <row r="1119" spans="1:34" ht="10.5" customHeight="1">
      <c r="A1119" s="8"/>
      <c r="B1119" s="8"/>
      <c r="C1119" s="19"/>
      <c r="D1119" s="19"/>
      <c r="E1119" s="19"/>
      <c r="F1119" s="19"/>
      <c r="G1119" s="19"/>
      <c r="H1119" s="19"/>
      <c r="I1119" s="19"/>
      <c r="J1119" s="19"/>
      <c r="K1119" s="19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</row>
    <row r="1120" spans="1:34" ht="10.5" customHeight="1">
      <c r="A1120" s="8"/>
      <c r="B1120" s="8"/>
      <c r="C1120" s="19"/>
      <c r="D1120" s="19"/>
      <c r="E1120" s="19"/>
      <c r="F1120" s="19"/>
      <c r="G1120" s="19"/>
      <c r="H1120" s="19"/>
      <c r="I1120" s="19"/>
      <c r="J1120" s="19"/>
      <c r="K1120" s="19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</row>
    <row r="1121" spans="1:34" ht="10.5" customHeight="1">
      <c r="A1121" s="8"/>
      <c r="B1121" s="8"/>
      <c r="C1121" s="19"/>
      <c r="D1121" s="19"/>
      <c r="E1121" s="19"/>
      <c r="F1121" s="19"/>
      <c r="G1121" s="19"/>
      <c r="H1121" s="19"/>
      <c r="I1121" s="19"/>
      <c r="J1121" s="19"/>
      <c r="K1121" s="19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</row>
    <row r="1122" spans="1:34" ht="10.5" customHeight="1">
      <c r="A1122" s="8"/>
      <c r="B1122" s="8"/>
      <c r="C1122" s="19"/>
      <c r="D1122" s="19"/>
      <c r="E1122" s="19"/>
      <c r="F1122" s="19"/>
      <c r="G1122" s="19"/>
      <c r="H1122" s="19"/>
      <c r="I1122" s="19"/>
      <c r="J1122" s="19"/>
      <c r="K1122" s="19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</row>
    <row r="1123" spans="1:34" ht="10.5" customHeight="1">
      <c r="A1123" s="8"/>
      <c r="B1123" s="8"/>
      <c r="C1123" s="19"/>
      <c r="D1123" s="19"/>
      <c r="E1123" s="19"/>
      <c r="F1123" s="19"/>
      <c r="G1123" s="19"/>
      <c r="H1123" s="19"/>
      <c r="I1123" s="19"/>
      <c r="J1123" s="19"/>
      <c r="K1123" s="19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</row>
    <row r="1124" spans="1:34" ht="10.5" customHeight="1">
      <c r="A1124" s="8"/>
      <c r="B1124" s="8"/>
      <c r="C1124" s="19"/>
      <c r="D1124" s="19"/>
      <c r="E1124" s="19"/>
      <c r="F1124" s="19"/>
      <c r="G1124" s="19"/>
      <c r="H1124" s="19"/>
      <c r="I1124" s="19"/>
      <c r="J1124" s="19"/>
      <c r="K1124" s="19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</row>
    <row r="1125" spans="1:34" ht="10.5" customHeight="1">
      <c r="A1125" s="8"/>
      <c r="B1125" s="8"/>
      <c r="C1125" s="19"/>
      <c r="D1125" s="19"/>
      <c r="E1125" s="19"/>
      <c r="F1125" s="19"/>
      <c r="G1125" s="19"/>
      <c r="H1125" s="19"/>
      <c r="I1125" s="19"/>
      <c r="J1125" s="19"/>
      <c r="K1125" s="19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</row>
    <row r="1126" spans="1:34" ht="10.5" customHeight="1">
      <c r="A1126" s="8"/>
      <c r="B1126" s="8"/>
      <c r="C1126" s="19"/>
      <c r="D1126" s="19"/>
      <c r="E1126" s="19"/>
      <c r="F1126" s="19"/>
      <c r="G1126" s="19"/>
      <c r="H1126" s="19"/>
      <c r="I1126" s="19"/>
      <c r="J1126" s="19"/>
      <c r="K1126" s="19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</row>
    <row r="1127" spans="1:34" ht="10.5" customHeight="1">
      <c r="A1127" s="8"/>
      <c r="B1127" s="8"/>
      <c r="C1127" s="19"/>
      <c r="D1127" s="19"/>
      <c r="E1127" s="19"/>
      <c r="F1127" s="19"/>
      <c r="G1127" s="19"/>
      <c r="H1127" s="19"/>
      <c r="I1127" s="19"/>
      <c r="J1127" s="19"/>
      <c r="K1127" s="19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</row>
    <row r="1128" spans="1:34" ht="10.5" customHeight="1">
      <c r="A1128" s="8"/>
      <c r="B1128" s="8"/>
      <c r="C1128" s="19"/>
      <c r="D1128" s="19"/>
      <c r="E1128" s="19"/>
      <c r="F1128" s="19"/>
      <c r="G1128" s="19"/>
      <c r="H1128" s="19"/>
      <c r="I1128" s="19"/>
      <c r="J1128" s="19"/>
      <c r="K1128" s="19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</row>
    <row r="1129" spans="1:34" ht="10.5" customHeight="1">
      <c r="A1129" s="8"/>
      <c r="B1129" s="8"/>
      <c r="C1129" s="19"/>
      <c r="D1129" s="19"/>
      <c r="E1129" s="19"/>
      <c r="F1129" s="19"/>
      <c r="G1129" s="19"/>
      <c r="H1129" s="19"/>
      <c r="I1129" s="19"/>
      <c r="J1129" s="19"/>
      <c r="K1129" s="19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</row>
    <row r="1130" spans="1:34" ht="10.5" customHeight="1">
      <c r="A1130" s="8"/>
      <c r="B1130" s="8"/>
      <c r="C1130" s="19"/>
      <c r="D1130" s="19"/>
      <c r="E1130" s="19"/>
      <c r="F1130" s="19"/>
      <c r="G1130" s="19"/>
      <c r="H1130" s="19"/>
      <c r="I1130" s="19"/>
      <c r="J1130" s="19"/>
      <c r="K1130" s="19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</row>
    <row r="1131" spans="1:34" ht="10.5" customHeight="1">
      <c r="A1131" s="8"/>
      <c r="B1131" s="8"/>
      <c r="C1131" s="19"/>
      <c r="D1131" s="19"/>
      <c r="E1131" s="19"/>
      <c r="F1131" s="19"/>
      <c r="G1131" s="19"/>
      <c r="H1131" s="19"/>
      <c r="I1131" s="19"/>
      <c r="J1131" s="19"/>
      <c r="K1131" s="19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</row>
    <row r="1132" spans="1:34" ht="10.5" customHeight="1">
      <c r="A1132" s="8"/>
      <c r="B1132" s="8"/>
      <c r="C1132" s="19"/>
      <c r="D1132" s="19"/>
      <c r="E1132" s="19"/>
      <c r="F1132" s="19"/>
      <c r="G1132" s="19"/>
      <c r="H1132" s="19"/>
      <c r="I1132" s="19"/>
      <c r="J1132" s="19"/>
      <c r="K1132" s="19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</row>
    <row r="1133" spans="1:34" ht="10.5" customHeight="1">
      <c r="A1133" s="8"/>
      <c r="B1133" s="8"/>
      <c r="C1133" s="19"/>
      <c r="D1133" s="19"/>
      <c r="E1133" s="19"/>
      <c r="F1133" s="19"/>
      <c r="G1133" s="19"/>
      <c r="H1133" s="19"/>
      <c r="I1133" s="19"/>
      <c r="J1133" s="19"/>
      <c r="K1133" s="19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</row>
    <row r="1134" spans="1:34" ht="10.5" customHeight="1">
      <c r="A1134" s="8"/>
      <c r="B1134" s="8"/>
      <c r="C1134" s="19"/>
      <c r="D1134" s="19"/>
      <c r="E1134" s="19"/>
      <c r="F1134" s="19"/>
      <c r="G1134" s="19"/>
      <c r="H1134" s="19"/>
      <c r="I1134" s="19"/>
      <c r="J1134" s="19"/>
      <c r="K1134" s="19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</row>
    <row r="1135" spans="1:34" ht="10.5" customHeight="1">
      <c r="A1135" s="8"/>
      <c r="B1135" s="8"/>
      <c r="C1135" s="19"/>
      <c r="D1135" s="19"/>
      <c r="E1135" s="19"/>
      <c r="F1135" s="19"/>
      <c r="G1135" s="19"/>
      <c r="H1135" s="19"/>
      <c r="I1135" s="19"/>
      <c r="J1135" s="19"/>
      <c r="K1135" s="19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</row>
    <row r="1136" spans="1:34" ht="10.5" customHeight="1">
      <c r="A1136" s="8"/>
      <c r="B1136" s="8"/>
      <c r="C1136" s="19"/>
      <c r="D1136" s="19"/>
      <c r="E1136" s="19"/>
      <c r="F1136" s="19"/>
      <c r="G1136" s="19"/>
      <c r="H1136" s="19"/>
      <c r="I1136" s="19"/>
      <c r="J1136" s="19"/>
      <c r="K1136" s="19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</row>
    <row r="1137" spans="1:34" ht="10.5" customHeight="1">
      <c r="A1137" s="8"/>
      <c r="B1137" s="8"/>
      <c r="C1137" s="19"/>
      <c r="D1137" s="19"/>
      <c r="E1137" s="19"/>
      <c r="F1137" s="19"/>
      <c r="G1137" s="19"/>
      <c r="H1137" s="19"/>
      <c r="I1137" s="19"/>
      <c r="J1137" s="19"/>
      <c r="K1137" s="19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</row>
    <row r="1138" spans="1:34" ht="10.5" customHeight="1">
      <c r="A1138" s="8"/>
      <c r="B1138" s="8"/>
      <c r="C1138" s="19"/>
      <c r="D1138" s="19"/>
      <c r="E1138" s="19"/>
      <c r="F1138" s="19"/>
      <c r="G1138" s="19"/>
      <c r="H1138" s="19"/>
      <c r="I1138" s="19"/>
      <c r="J1138" s="19"/>
      <c r="K1138" s="19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</row>
    <row r="1139" spans="1:34" ht="10.5" customHeight="1">
      <c r="A1139" s="8"/>
      <c r="B1139" s="8"/>
      <c r="C1139" s="19"/>
      <c r="D1139" s="19"/>
      <c r="E1139" s="19"/>
      <c r="F1139" s="19"/>
      <c r="G1139" s="19"/>
      <c r="H1139" s="19"/>
      <c r="I1139" s="19"/>
      <c r="J1139" s="19"/>
      <c r="K1139" s="19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</row>
    <row r="1140" spans="1:34" ht="10.5" customHeight="1">
      <c r="A1140" s="8"/>
      <c r="B1140" s="8"/>
      <c r="C1140" s="19"/>
      <c r="D1140" s="19"/>
      <c r="E1140" s="19"/>
      <c r="F1140" s="19"/>
      <c r="G1140" s="19"/>
      <c r="H1140" s="19"/>
      <c r="I1140" s="19"/>
      <c r="J1140" s="19"/>
      <c r="K1140" s="19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</row>
    <row r="1141" spans="1:34" ht="10.5" customHeight="1">
      <c r="A1141" s="8"/>
      <c r="B1141" s="8"/>
      <c r="C1141" s="19"/>
      <c r="D1141" s="19"/>
      <c r="E1141" s="19"/>
      <c r="F1141" s="19"/>
      <c r="G1141" s="19"/>
      <c r="H1141" s="19"/>
      <c r="I1141" s="19"/>
      <c r="J1141" s="19"/>
      <c r="K1141" s="19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</row>
    <row r="1142" spans="1:34" ht="10.5" customHeight="1">
      <c r="A1142" s="8"/>
      <c r="B1142" s="8"/>
      <c r="C1142" s="19"/>
      <c r="D1142" s="19"/>
      <c r="E1142" s="19"/>
      <c r="F1142" s="19"/>
      <c r="G1142" s="19"/>
      <c r="H1142" s="19"/>
      <c r="I1142" s="19"/>
      <c r="J1142" s="19"/>
      <c r="K1142" s="19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</row>
    <row r="1143" spans="1:34" ht="10.5" customHeight="1">
      <c r="A1143" s="8"/>
      <c r="B1143" s="8"/>
      <c r="C1143" s="19"/>
      <c r="D1143" s="19"/>
      <c r="E1143" s="19"/>
      <c r="F1143" s="19"/>
      <c r="G1143" s="19"/>
      <c r="H1143" s="19"/>
      <c r="I1143" s="19"/>
      <c r="J1143" s="19"/>
      <c r="K1143" s="19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</row>
    <row r="1144" spans="1:34" ht="10.5" customHeight="1">
      <c r="A1144" s="8"/>
      <c r="B1144" s="8"/>
      <c r="C1144" s="19"/>
      <c r="D1144" s="19"/>
      <c r="E1144" s="19"/>
      <c r="F1144" s="19"/>
      <c r="G1144" s="19"/>
      <c r="H1144" s="19"/>
      <c r="I1144" s="19"/>
      <c r="J1144" s="19"/>
      <c r="K1144" s="19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</row>
    <row r="1145" spans="1:34" ht="10.5" customHeight="1">
      <c r="A1145" s="8"/>
      <c r="B1145" s="8"/>
      <c r="C1145" s="19"/>
      <c r="D1145" s="19"/>
      <c r="E1145" s="19"/>
      <c r="F1145" s="19"/>
      <c r="G1145" s="19"/>
      <c r="H1145" s="19"/>
      <c r="I1145" s="19"/>
      <c r="J1145" s="19"/>
      <c r="K1145" s="19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</row>
    <row r="1146" spans="1:34" ht="10.5" customHeight="1">
      <c r="A1146" s="8"/>
      <c r="B1146" s="8"/>
      <c r="C1146" s="19"/>
      <c r="D1146" s="19"/>
      <c r="E1146" s="19"/>
      <c r="F1146" s="19"/>
      <c r="G1146" s="19"/>
      <c r="H1146" s="19"/>
      <c r="I1146" s="19"/>
      <c r="J1146" s="19"/>
      <c r="K1146" s="19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</row>
    <row r="1147" spans="1:34" ht="10.5" customHeight="1">
      <c r="A1147" s="8"/>
      <c r="B1147" s="8"/>
      <c r="C1147" s="19"/>
      <c r="D1147" s="19"/>
      <c r="E1147" s="19"/>
      <c r="F1147" s="19"/>
      <c r="G1147" s="19"/>
      <c r="H1147" s="19"/>
      <c r="I1147" s="19"/>
      <c r="J1147" s="19"/>
      <c r="K1147" s="19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</row>
    <row r="1148" spans="1:34" ht="10.5" customHeight="1">
      <c r="A1148" s="8"/>
      <c r="B1148" s="8"/>
      <c r="C1148" s="19"/>
      <c r="D1148" s="19"/>
      <c r="E1148" s="19"/>
      <c r="F1148" s="19"/>
      <c r="G1148" s="19"/>
      <c r="H1148" s="19"/>
      <c r="I1148" s="19"/>
      <c r="J1148" s="19"/>
      <c r="K1148" s="19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</row>
    <row r="1149" spans="1:34" ht="10.5" customHeight="1">
      <c r="A1149" s="8"/>
      <c r="B1149" s="8"/>
      <c r="C1149" s="19"/>
      <c r="D1149" s="19"/>
      <c r="E1149" s="19"/>
      <c r="F1149" s="19"/>
      <c r="G1149" s="19"/>
      <c r="H1149" s="19"/>
      <c r="I1149" s="19"/>
      <c r="J1149" s="19"/>
      <c r="K1149" s="19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</row>
    <row r="1150" spans="1:34" ht="10.5" customHeight="1">
      <c r="A1150" s="8"/>
      <c r="B1150" s="8"/>
      <c r="C1150" s="19"/>
      <c r="D1150" s="19"/>
      <c r="E1150" s="19"/>
      <c r="F1150" s="19"/>
      <c r="G1150" s="19"/>
      <c r="H1150" s="19"/>
      <c r="I1150" s="19"/>
      <c r="J1150" s="19"/>
      <c r="K1150" s="19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</row>
    <row r="1151" spans="1:34" ht="10.5" customHeight="1">
      <c r="A1151" s="8"/>
      <c r="B1151" s="8"/>
      <c r="C1151" s="19"/>
      <c r="D1151" s="19"/>
      <c r="E1151" s="19"/>
      <c r="F1151" s="19"/>
      <c r="G1151" s="19"/>
      <c r="H1151" s="19"/>
      <c r="I1151" s="19"/>
      <c r="J1151" s="19"/>
      <c r="K1151" s="19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</row>
    <row r="1152" spans="1:34" ht="10.5" customHeight="1">
      <c r="A1152" s="8"/>
      <c r="B1152" s="8"/>
      <c r="C1152" s="19"/>
      <c r="D1152" s="19"/>
      <c r="E1152" s="19"/>
      <c r="F1152" s="19"/>
      <c r="G1152" s="19"/>
      <c r="H1152" s="19"/>
      <c r="I1152" s="19"/>
      <c r="J1152" s="19"/>
      <c r="K1152" s="19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</row>
    <row r="1153" spans="1:34" ht="10.5" customHeight="1">
      <c r="A1153" s="8"/>
      <c r="B1153" s="8"/>
      <c r="C1153" s="19"/>
      <c r="D1153" s="19"/>
      <c r="E1153" s="19"/>
      <c r="F1153" s="19"/>
      <c r="G1153" s="19"/>
      <c r="H1153" s="19"/>
      <c r="I1153" s="19"/>
      <c r="J1153" s="19"/>
      <c r="K1153" s="19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</row>
    <row r="1154" spans="1:34" ht="10.5" customHeight="1">
      <c r="A1154" s="8"/>
      <c r="B1154" s="8"/>
      <c r="C1154" s="19"/>
      <c r="D1154" s="19"/>
      <c r="E1154" s="19"/>
      <c r="F1154" s="19"/>
      <c r="G1154" s="19"/>
      <c r="H1154" s="19"/>
      <c r="I1154" s="19"/>
      <c r="J1154" s="19"/>
      <c r="K1154" s="19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</row>
    <row r="1155" spans="1:34" ht="10.5" customHeight="1">
      <c r="A1155" s="8"/>
      <c r="B1155" s="8"/>
      <c r="C1155" s="19"/>
      <c r="D1155" s="19"/>
      <c r="E1155" s="19"/>
      <c r="F1155" s="19"/>
      <c r="G1155" s="19"/>
      <c r="H1155" s="19"/>
      <c r="I1155" s="19"/>
      <c r="J1155" s="19"/>
      <c r="K1155" s="19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</row>
    <row r="1156" spans="1:34" ht="10.5" customHeight="1">
      <c r="A1156" s="8"/>
      <c r="B1156" s="8"/>
      <c r="C1156" s="19"/>
      <c r="D1156" s="19"/>
      <c r="E1156" s="19"/>
      <c r="F1156" s="19"/>
      <c r="G1156" s="19"/>
      <c r="H1156" s="19"/>
      <c r="I1156" s="19"/>
      <c r="J1156" s="19"/>
      <c r="K1156" s="19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</row>
    <row r="1157" spans="1:34" ht="10.5" customHeight="1">
      <c r="A1157" s="8"/>
      <c r="B1157" s="8"/>
      <c r="C1157" s="19"/>
      <c r="D1157" s="19"/>
      <c r="E1157" s="19"/>
      <c r="F1157" s="19"/>
      <c r="G1157" s="19"/>
      <c r="H1157" s="19"/>
      <c r="I1157" s="19"/>
      <c r="J1157" s="19"/>
      <c r="K1157" s="19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</row>
    <row r="1158" spans="1:34" ht="10.5" customHeight="1">
      <c r="A1158" s="8"/>
      <c r="B1158" s="8"/>
      <c r="C1158" s="19"/>
      <c r="D1158" s="19"/>
      <c r="E1158" s="19"/>
      <c r="F1158" s="19"/>
      <c r="G1158" s="19"/>
      <c r="H1158" s="19"/>
      <c r="I1158" s="19"/>
      <c r="J1158" s="19"/>
      <c r="K1158" s="19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</row>
    <row r="1159" spans="1:34" ht="10.5" customHeight="1">
      <c r="A1159" s="8"/>
      <c r="B1159" s="8"/>
      <c r="C1159" s="19"/>
      <c r="D1159" s="19"/>
      <c r="E1159" s="19"/>
      <c r="F1159" s="19"/>
      <c r="G1159" s="19"/>
      <c r="H1159" s="19"/>
      <c r="I1159" s="19"/>
      <c r="J1159" s="19"/>
      <c r="K1159" s="19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</row>
    <row r="1160" spans="1:34" ht="10.5" customHeight="1">
      <c r="A1160" s="8"/>
      <c r="B1160" s="8"/>
      <c r="C1160" s="19"/>
      <c r="D1160" s="19"/>
      <c r="E1160" s="19"/>
      <c r="F1160" s="19"/>
      <c r="G1160" s="19"/>
      <c r="H1160" s="19"/>
      <c r="I1160" s="19"/>
      <c r="J1160" s="19"/>
      <c r="K1160" s="19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</row>
    <row r="1161" spans="1:34" ht="10.5" customHeight="1">
      <c r="A1161" s="8"/>
      <c r="B1161" s="8"/>
      <c r="C1161" s="19"/>
      <c r="D1161" s="19"/>
      <c r="E1161" s="19"/>
      <c r="F1161" s="19"/>
      <c r="G1161" s="19"/>
      <c r="H1161" s="19"/>
      <c r="I1161" s="19"/>
      <c r="J1161" s="19"/>
      <c r="K1161" s="19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</row>
    <row r="1162" spans="1:34" ht="10.5" customHeight="1">
      <c r="A1162" s="8"/>
      <c r="B1162" s="8"/>
      <c r="C1162" s="19"/>
      <c r="D1162" s="19"/>
      <c r="E1162" s="19"/>
      <c r="F1162" s="19"/>
      <c r="G1162" s="19"/>
      <c r="H1162" s="19"/>
      <c r="I1162" s="19"/>
      <c r="J1162" s="19"/>
      <c r="K1162" s="19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</row>
    <row r="1163" spans="1:34" ht="10.5" customHeight="1">
      <c r="A1163" s="8"/>
      <c r="B1163" s="8"/>
      <c r="C1163" s="19"/>
      <c r="D1163" s="19"/>
      <c r="E1163" s="19"/>
      <c r="F1163" s="19"/>
      <c r="G1163" s="19"/>
      <c r="H1163" s="19"/>
      <c r="I1163" s="19"/>
      <c r="J1163" s="19"/>
      <c r="K1163" s="19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</row>
    <row r="1164" spans="1:34" ht="10.5" customHeight="1">
      <c r="A1164" s="8"/>
      <c r="B1164" s="8"/>
      <c r="C1164" s="19"/>
      <c r="D1164" s="19"/>
      <c r="E1164" s="19"/>
      <c r="F1164" s="19"/>
      <c r="G1164" s="19"/>
      <c r="H1164" s="19"/>
      <c r="I1164" s="19"/>
      <c r="J1164" s="19"/>
      <c r="K1164" s="19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</row>
    <row r="1165" spans="1:34" ht="10.5" customHeight="1">
      <c r="A1165" s="8"/>
      <c r="B1165" s="8"/>
      <c r="C1165" s="19"/>
      <c r="D1165" s="19"/>
      <c r="E1165" s="19"/>
      <c r="F1165" s="19"/>
      <c r="G1165" s="19"/>
      <c r="H1165" s="19"/>
      <c r="I1165" s="19"/>
      <c r="J1165" s="19"/>
      <c r="K1165" s="19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</row>
    <row r="1166" spans="1:34" ht="10.5" customHeight="1">
      <c r="A1166" s="8"/>
      <c r="B1166" s="8"/>
      <c r="C1166" s="19"/>
      <c r="D1166" s="19"/>
      <c r="E1166" s="19"/>
      <c r="F1166" s="19"/>
      <c r="G1166" s="19"/>
      <c r="H1166" s="19"/>
      <c r="I1166" s="19"/>
      <c r="J1166" s="19"/>
      <c r="K1166" s="19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</row>
    <row r="1167" spans="1:34" ht="10.5" customHeight="1">
      <c r="A1167" s="8"/>
      <c r="B1167" s="8"/>
      <c r="C1167" s="19"/>
      <c r="D1167" s="19"/>
      <c r="E1167" s="19"/>
      <c r="F1167" s="19"/>
      <c r="G1167" s="19"/>
      <c r="H1167" s="19"/>
      <c r="I1167" s="19"/>
      <c r="J1167" s="19"/>
      <c r="K1167" s="19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</row>
    <row r="1168" spans="1:34" ht="10.5" customHeight="1">
      <c r="A1168" s="8"/>
      <c r="B1168" s="8"/>
      <c r="C1168" s="19"/>
      <c r="D1168" s="19"/>
      <c r="E1168" s="19"/>
      <c r="F1168" s="19"/>
      <c r="G1168" s="19"/>
      <c r="H1168" s="19"/>
      <c r="I1168" s="19"/>
      <c r="J1168" s="19"/>
      <c r="K1168" s="19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</row>
    <row r="1169" spans="1:34" ht="10.5" customHeight="1">
      <c r="A1169" s="8"/>
      <c r="B1169" s="8"/>
      <c r="C1169" s="19"/>
      <c r="D1169" s="19"/>
      <c r="E1169" s="19"/>
      <c r="F1169" s="19"/>
      <c r="G1169" s="19"/>
      <c r="H1169" s="19"/>
      <c r="I1169" s="19"/>
      <c r="J1169" s="19"/>
      <c r="K1169" s="19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</row>
    <row r="1170" spans="1:34" ht="10.5" customHeight="1">
      <c r="A1170" s="8"/>
      <c r="B1170" s="8"/>
      <c r="C1170" s="19"/>
      <c r="D1170" s="19"/>
      <c r="E1170" s="19"/>
      <c r="F1170" s="19"/>
      <c r="G1170" s="19"/>
      <c r="H1170" s="19"/>
      <c r="I1170" s="19"/>
      <c r="J1170" s="19"/>
      <c r="K1170" s="19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</row>
    <row r="1171" spans="1:34" ht="10.5" customHeight="1">
      <c r="A1171" s="8"/>
      <c r="B1171" s="8"/>
      <c r="C1171" s="19"/>
      <c r="D1171" s="19"/>
      <c r="E1171" s="19"/>
      <c r="F1171" s="19"/>
      <c r="G1171" s="19"/>
      <c r="H1171" s="19"/>
      <c r="I1171" s="19"/>
      <c r="J1171" s="19"/>
      <c r="K1171" s="19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</row>
    <row r="1172" spans="1:34" ht="10.5" customHeight="1">
      <c r="A1172" s="8"/>
      <c r="B1172" s="8"/>
      <c r="C1172" s="19"/>
      <c r="D1172" s="19"/>
      <c r="E1172" s="19"/>
      <c r="F1172" s="19"/>
      <c r="G1172" s="19"/>
      <c r="H1172" s="19"/>
      <c r="I1172" s="19"/>
      <c r="J1172" s="19"/>
      <c r="K1172" s="19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</row>
    <row r="1173" spans="1:34" ht="10.5" customHeight="1">
      <c r="A1173" s="8"/>
      <c r="B1173" s="8"/>
      <c r="C1173" s="19"/>
      <c r="D1173" s="19"/>
      <c r="E1173" s="19"/>
      <c r="F1173" s="19"/>
      <c r="G1173" s="19"/>
      <c r="H1173" s="19"/>
      <c r="I1173" s="19"/>
      <c r="J1173" s="19"/>
      <c r="K1173" s="19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</row>
    <row r="1174" spans="1:34" ht="10.5" customHeight="1">
      <c r="A1174" s="8"/>
      <c r="B1174" s="8"/>
      <c r="C1174" s="19"/>
      <c r="D1174" s="19"/>
      <c r="E1174" s="19"/>
      <c r="F1174" s="19"/>
      <c r="G1174" s="19"/>
      <c r="H1174" s="19"/>
      <c r="I1174" s="19"/>
      <c r="J1174" s="19"/>
      <c r="K1174" s="19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</row>
    <row r="1175" spans="1:34" ht="10.5" customHeight="1">
      <c r="A1175" s="8"/>
      <c r="B1175" s="8"/>
      <c r="C1175" s="19"/>
      <c r="D1175" s="19"/>
      <c r="E1175" s="19"/>
      <c r="F1175" s="19"/>
      <c r="G1175" s="19"/>
      <c r="H1175" s="19"/>
      <c r="I1175" s="19"/>
      <c r="J1175" s="19"/>
      <c r="K1175" s="19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</row>
    <row r="1176" spans="1:34" ht="10.5" customHeight="1">
      <c r="A1176" s="8"/>
      <c r="B1176" s="8"/>
      <c r="C1176" s="19"/>
      <c r="D1176" s="19"/>
      <c r="E1176" s="19"/>
      <c r="F1176" s="19"/>
      <c r="G1176" s="19"/>
      <c r="H1176" s="19"/>
      <c r="I1176" s="19"/>
      <c r="J1176" s="19"/>
      <c r="K1176" s="19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</row>
    <row r="1177" spans="1:34" ht="10.5" customHeight="1">
      <c r="A1177" s="8"/>
      <c r="B1177" s="8"/>
      <c r="C1177" s="19"/>
      <c r="D1177" s="19"/>
      <c r="E1177" s="19"/>
      <c r="F1177" s="19"/>
      <c r="G1177" s="19"/>
      <c r="H1177" s="19"/>
      <c r="I1177" s="19"/>
      <c r="J1177" s="19"/>
      <c r="K1177" s="19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</row>
    <row r="1178" spans="1:34" ht="10.5" customHeight="1">
      <c r="A1178" s="8"/>
      <c r="B1178" s="8"/>
      <c r="C1178" s="19"/>
      <c r="D1178" s="19"/>
      <c r="E1178" s="19"/>
      <c r="F1178" s="19"/>
      <c r="G1178" s="19"/>
      <c r="H1178" s="19"/>
      <c r="I1178" s="19"/>
      <c r="J1178" s="19"/>
      <c r="K1178" s="19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</row>
    <row r="1179" spans="1:34" ht="10.5" customHeight="1">
      <c r="A1179" s="8"/>
      <c r="B1179" s="8"/>
      <c r="C1179" s="19"/>
      <c r="D1179" s="19"/>
      <c r="E1179" s="19"/>
      <c r="F1179" s="19"/>
      <c r="G1179" s="19"/>
      <c r="H1179" s="19"/>
      <c r="I1179" s="19"/>
      <c r="J1179" s="19"/>
      <c r="K1179" s="19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</row>
    <row r="1180" spans="1:34" ht="10.5" customHeight="1">
      <c r="A1180" s="8"/>
      <c r="B1180" s="8"/>
      <c r="C1180" s="19"/>
      <c r="D1180" s="19"/>
      <c r="E1180" s="19"/>
      <c r="F1180" s="19"/>
      <c r="G1180" s="19"/>
      <c r="H1180" s="19"/>
      <c r="I1180" s="19"/>
      <c r="J1180" s="19"/>
      <c r="K1180" s="19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</row>
    <row r="1181" spans="1:34" ht="10.5" customHeight="1">
      <c r="A1181" s="8"/>
      <c r="B1181" s="8"/>
      <c r="C1181" s="19"/>
      <c r="D1181" s="19"/>
      <c r="E1181" s="19"/>
      <c r="F1181" s="19"/>
      <c r="G1181" s="19"/>
      <c r="H1181" s="19"/>
      <c r="I1181" s="19"/>
      <c r="J1181" s="19"/>
      <c r="K1181" s="19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</row>
    <row r="1182" spans="1:34" ht="10.5" customHeight="1">
      <c r="A1182" s="8"/>
      <c r="B1182" s="8"/>
      <c r="C1182" s="19"/>
      <c r="D1182" s="19"/>
      <c r="E1182" s="19"/>
      <c r="F1182" s="19"/>
      <c r="G1182" s="19"/>
      <c r="H1182" s="19"/>
      <c r="I1182" s="19"/>
      <c r="J1182" s="19"/>
      <c r="K1182" s="19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</row>
    <row r="1183" spans="1:34" ht="10.5" customHeight="1">
      <c r="A1183" s="8"/>
      <c r="B1183" s="8"/>
      <c r="C1183" s="19"/>
      <c r="D1183" s="19"/>
      <c r="E1183" s="19"/>
      <c r="F1183" s="19"/>
      <c r="G1183" s="19"/>
      <c r="H1183" s="19"/>
      <c r="I1183" s="19"/>
      <c r="J1183" s="19"/>
      <c r="K1183" s="19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</row>
    <row r="1184" spans="1:34" ht="10.5" customHeight="1">
      <c r="A1184" s="8"/>
      <c r="B1184" s="8"/>
      <c r="C1184" s="19"/>
      <c r="D1184" s="19"/>
      <c r="E1184" s="19"/>
      <c r="F1184" s="19"/>
      <c r="G1184" s="19"/>
      <c r="H1184" s="19"/>
      <c r="I1184" s="19"/>
      <c r="J1184" s="19"/>
      <c r="K1184" s="19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</row>
    <row r="1185" spans="1:34" ht="10.5" customHeight="1">
      <c r="A1185" s="8"/>
      <c r="B1185" s="8"/>
      <c r="C1185" s="19"/>
      <c r="D1185" s="19"/>
      <c r="E1185" s="19"/>
      <c r="F1185" s="19"/>
      <c r="G1185" s="19"/>
      <c r="H1185" s="19"/>
      <c r="I1185" s="19"/>
      <c r="J1185" s="19"/>
      <c r="K1185" s="19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</row>
    <row r="1186" spans="1:34" ht="10.5" customHeight="1">
      <c r="A1186" s="8"/>
      <c r="B1186" s="8"/>
      <c r="C1186" s="19"/>
      <c r="D1186" s="19"/>
      <c r="E1186" s="19"/>
      <c r="F1186" s="19"/>
      <c r="G1186" s="19"/>
      <c r="H1186" s="19"/>
      <c r="I1186" s="19"/>
      <c r="J1186" s="19"/>
      <c r="K1186" s="19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</row>
    <row r="1187" spans="1:34" ht="10.5" customHeight="1">
      <c r="A1187" s="8"/>
      <c r="B1187" s="8"/>
      <c r="C1187" s="19"/>
      <c r="D1187" s="19"/>
      <c r="E1187" s="19"/>
      <c r="F1187" s="19"/>
      <c r="G1187" s="19"/>
      <c r="H1187" s="19"/>
      <c r="I1187" s="19"/>
      <c r="J1187" s="19"/>
      <c r="K1187" s="19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</row>
    <row r="1188" spans="1:34" ht="10.5" customHeight="1">
      <c r="A1188" s="8"/>
      <c r="B1188" s="8"/>
      <c r="C1188" s="19"/>
      <c r="D1188" s="19"/>
      <c r="E1188" s="19"/>
      <c r="F1188" s="19"/>
      <c r="G1188" s="19"/>
      <c r="H1188" s="19"/>
      <c r="I1188" s="19"/>
      <c r="J1188" s="19"/>
      <c r="K1188" s="19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</row>
    <row r="1189" spans="1:34" ht="10.5" customHeight="1">
      <c r="A1189" s="8"/>
      <c r="B1189" s="8"/>
      <c r="C1189" s="19"/>
      <c r="D1189" s="19"/>
      <c r="E1189" s="19"/>
      <c r="F1189" s="19"/>
      <c r="G1189" s="19"/>
      <c r="H1189" s="19"/>
      <c r="I1189" s="19"/>
      <c r="J1189" s="19"/>
      <c r="K1189" s="19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</row>
    <row r="1190" spans="1:34" ht="10.5" customHeight="1">
      <c r="A1190" s="8"/>
      <c r="B1190" s="8"/>
      <c r="C1190" s="19"/>
      <c r="D1190" s="19"/>
      <c r="E1190" s="19"/>
      <c r="F1190" s="19"/>
      <c r="G1190" s="19"/>
      <c r="H1190" s="19"/>
      <c r="I1190" s="19"/>
      <c r="J1190" s="19"/>
      <c r="K1190" s="19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</row>
    <row r="1191" spans="1:34" ht="10.5" customHeight="1">
      <c r="A1191" s="8"/>
      <c r="B1191" s="8"/>
      <c r="C1191" s="19"/>
      <c r="D1191" s="19"/>
      <c r="E1191" s="19"/>
      <c r="F1191" s="19"/>
      <c r="G1191" s="19"/>
      <c r="H1191" s="19"/>
      <c r="I1191" s="19"/>
      <c r="J1191" s="19"/>
      <c r="K1191" s="19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</row>
    <row r="1192" spans="1:34" ht="10.5" customHeight="1">
      <c r="A1192" s="8"/>
      <c r="B1192" s="8"/>
      <c r="C1192" s="19"/>
      <c r="D1192" s="19"/>
      <c r="E1192" s="19"/>
      <c r="F1192" s="19"/>
      <c r="G1192" s="19"/>
      <c r="H1192" s="19"/>
      <c r="I1192" s="19"/>
      <c r="J1192" s="19"/>
      <c r="K1192" s="19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</row>
    <row r="1193" spans="1:34" ht="10.5" customHeight="1">
      <c r="A1193" s="8"/>
      <c r="B1193" s="8"/>
      <c r="C1193" s="19"/>
      <c r="D1193" s="19"/>
      <c r="E1193" s="19"/>
      <c r="F1193" s="19"/>
      <c r="G1193" s="19"/>
      <c r="H1193" s="19"/>
      <c r="I1193" s="19"/>
      <c r="J1193" s="19"/>
      <c r="K1193" s="19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</row>
    <row r="1194" spans="1:34" ht="10.5" customHeight="1">
      <c r="A1194" s="8"/>
      <c r="B1194" s="8"/>
      <c r="C1194" s="19"/>
      <c r="D1194" s="19"/>
      <c r="E1194" s="19"/>
      <c r="F1194" s="19"/>
      <c r="G1194" s="19"/>
      <c r="H1194" s="19"/>
      <c r="I1194" s="19"/>
      <c r="J1194" s="19"/>
      <c r="K1194" s="19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</row>
    <row r="1195" spans="1:34" ht="10.5" customHeight="1">
      <c r="A1195" s="8"/>
      <c r="B1195" s="8"/>
      <c r="C1195" s="19"/>
      <c r="D1195" s="19"/>
      <c r="E1195" s="19"/>
      <c r="F1195" s="19"/>
      <c r="G1195" s="19"/>
      <c r="H1195" s="19"/>
      <c r="I1195" s="19"/>
      <c r="J1195" s="19"/>
      <c r="K1195" s="19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</row>
    <row r="1196" spans="1:34" ht="10.5" customHeight="1">
      <c r="A1196" s="8"/>
      <c r="B1196" s="8"/>
      <c r="C1196" s="19"/>
      <c r="D1196" s="19"/>
      <c r="E1196" s="19"/>
      <c r="F1196" s="19"/>
      <c r="G1196" s="19"/>
      <c r="H1196" s="19"/>
      <c r="I1196" s="19"/>
      <c r="J1196" s="19"/>
      <c r="K1196" s="19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</row>
    <row r="1197" spans="1:34" ht="10.5" customHeight="1">
      <c r="A1197" s="8"/>
      <c r="B1197" s="8"/>
      <c r="C1197" s="19"/>
      <c r="D1197" s="19"/>
      <c r="E1197" s="19"/>
      <c r="F1197" s="19"/>
      <c r="G1197" s="19"/>
      <c r="H1197" s="19"/>
      <c r="I1197" s="19"/>
      <c r="J1197" s="19"/>
      <c r="K1197" s="19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</row>
    <row r="1198" spans="1:34" ht="10.5" customHeight="1">
      <c r="A1198" s="8"/>
      <c r="B1198" s="8"/>
      <c r="C1198" s="19"/>
      <c r="D1198" s="19"/>
      <c r="E1198" s="19"/>
      <c r="F1198" s="19"/>
      <c r="G1198" s="19"/>
      <c r="H1198" s="19"/>
      <c r="I1198" s="19"/>
      <c r="J1198" s="19"/>
      <c r="K1198" s="19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</row>
    <row r="1199" spans="1:34" ht="10.5" customHeight="1">
      <c r="A1199" s="8"/>
      <c r="B1199" s="8"/>
      <c r="C1199" s="19"/>
      <c r="D1199" s="19"/>
      <c r="E1199" s="19"/>
      <c r="F1199" s="19"/>
      <c r="G1199" s="19"/>
      <c r="H1199" s="19"/>
      <c r="I1199" s="19"/>
      <c r="J1199" s="19"/>
      <c r="K1199" s="19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</row>
    <row r="1200" spans="1:34" ht="10.5" customHeight="1">
      <c r="A1200" s="8"/>
      <c r="B1200" s="8"/>
      <c r="C1200" s="19"/>
      <c r="D1200" s="19"/>
      <c r="E1200" s="19"/>
      <c r="F1200" s="19"/>
      <c r="G1200" s="19"/>
      <c r="H1200" s="19"/>
      <c r="I1200" s="19"/>
      <c r="J1200" s="19"/>
      <c r="K1200" s="19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</row>
    <row r="1201" spans="1:34" ht="10.5" customHeight="1">
      <c r="A1201" s="8"/>
      <c r="B1201" s="8"/>
      <c r="C1201" s="19"/>
      <c r="D1201" s="19"/>
      <c r="E1201" s="19"/>
      <c r="F1201" s="19"/>
      <c r="G1201" s="19"/>
      <c r="H1201" s="19"/>
      <c r="I1201" s="19"/>
      <c r="J1201" s="19"/>
      <c r="K1201" s="19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</row>
    <row r="1202" spans="1:34" ht="10.5" customHeight="1">
      <c r="A1202" s="8"/>
      <c r="B1202" s="8"/>
      <c r="C1202" s="19"/>
      <c r="D1202" s="19"/>
      <c r="E1202" s="19"/>
      <c r="F1202" s="19"/>
      <c r="G1202" s="19"/>
      <c r="H1202" s="19"/>
      <c r="I1202" s="19"/>
      <c r="J1202" s="19"/>
      <c r="K1202" s="19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</row>
    <row r="1203" spans="1:34" ht="10.5" customHeight="1">
      <c r="A1203" s="8"/>
      <c r="B1203" s="8"/>
      <c r="C1203" s="19"/>
      <c r="D1203" s="19"/>
      <c r="E1203" s="19"/>
      <c r="F1203" s="19"/>
      <c r="G1203" s="19"/>
      <c r="H1203" s="19"/>
      <c r="I1203" s="19"/>
      <c r="J1203" s="19"/>
      <c r="K1203" s="19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</row>
    <row r="1204" spans="1:34" ht="10.5" customHeight="1">
      <c r="A1204" s="8"/>
      <c r="B1204" s="8"/>
      <c r="C1204" s="19"/>
      <c r="D1204" s="19"/>
      <c r="E1204" s="19"/>
      <c r="F1204" s="19"/>
      <c r="G1204" s="19"/>
      <c r="H1204" s="19"/>
      <c r="I1204" s="19"/>
      <c r="J1204" s="19"/>
      <c r="K1204" s="19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</row>
    <row r="1205" spans="1:34" ht="10.5" customHeight="1">
      <c r="A1205" s="8"/>
      <c r="B1205" s="8"/>
      <c r="C1205" s="19"/>
      <c r="D1205" s="19"/>
      <c r="E1205" s="19"/>
      <c r="F1205" s="19"/>
      <c r="G1205" s="19"/>
      <c r="H1205" s="19"/>
      <c r="I1205" s="19"/>
      <c r="J1205" s="19"/>
      <c r="K1205" s="19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</row>
    <row r="1206" spans="1:34" ht="10.5" customHeight="1">
      <c r="A1206" s="8"/>
      <c r="B1206" s="8"/>
      <c r="C1206" s="19"/>
      <c r="D1206" s="19"/>
      <c r="E1206" s="19"/>
      <c r="F1206" s="19"/>
      <c r="G1206" s="19"/>
      <c r="H1206" s="19"/>
      <c r="I1206" s="19"/>
      <c r="J1206" s="19"/>
      <c r="K1206" s="19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</row>
    <row r="1207" spans="1:34" ht="10.5" customHeight="1">
      <c r="A1207" s="8"/>
      <c r="B1207" s="8"/>
      <c r="C1207" s="19"/>
      <c r="D1207" s="19"/>
      <c r="E1207" s="19"/>
      <c r="F1207" s="19"/>
      <c r="G1207" s="19"/>
      <c r="H1207" s="19"/>
      <c r="I1207" s="19"/>
      <c r="J1207" s="19"/>
      <c r="K1207" s="19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</row>
    <row r="1208" spans="1:34" ht="10.5" customHeight="1">
      <c r="A1208" s="8"/>
      <c r="B1208" s="8"/>
      <c r="C1208" s="19"/>
      <c r="D1208" s="19"/>
      <c r="E1208" s="19"/>
      <c r="F1208" s="19"/>
      <c r="G1208" s="19"/>
      <c r="H1208" s="19"/>
      <c r="I1208" s="19"/>
      <c r="J1208" s="19"/>
      <c r="K1208" s="19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</row>
    <row r="1209" spans="1:34" ht="10.5" customHeight="1">
      <c r="A1209" s="8"/>
      <c r="B1209" s="8"/>
      <c r="C1209" s="19"/>
      <c r="D1209" s="19"/>
      <c r="E1209" s="19"/>
      <c r="F1209" s="19"/>
      <c r="G1209" s="19"/>
      <c r="H1209" s="19"/>
      <c r="I1209" s="19"/>
      <c r="J1209" s="19"/>
      <c r="K1209" s="19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</row>
    <row r="1210" spans="1:34" ht="10.5" customHeight="1">
      <c r="A1210" s="8"/>
      <c r="B1210" s="8"/>
      <c r="C1210" s="19"/>
      <c r="D1210" s="19"/>
      <c r="E1210" s="19"/>
      <c r="F1210" s="19"/>
      <c r="G1210" s="19"/>
      <c r="H1210" s="19"/>
      <c r="I1210" s="19"/>
      <c r="J1210" s="19"/>
      <c r="K1210" s="19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</row>
    <row r="1211" spans="1:34" ht="10.5" customHeight="1">
      <c r="A1211" s="8"/>
      <c r="B1211" s="8"/>
      <c r="C1211" s="19"/>
      <c r="D1211" s="19"/>
      <c r="E1211" s="19"/>
      <c r="F1211" s="19"/>
      <c r="G1211" s="19"/>
      <c r="H1211" s="19"/>
      <c r="I1211" s="19"/>
      <c r="J1211" s="19"/>
      <c r="K1211" s="19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</row>
    <row r="1212" spans="1:34" ht="10.5" customHeight="1">
      <c r="A1212" s="8"/>
      <c r="B1212" s="8"/>
      <c r="C1212" s="19"/>
      <c r="D1212" s="19"/>
      <c r="E1212" s="19"/>
      <c r="F1212" s="19"/>
      <c r="G1212" s="19"/>
      <c r="H1212" s="19"/>
      <c r="I1212" s="19"/>
      <c r="J1212" s="19"/>
      <c r="K1212" s="19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</row>
    <row r="1213" spans="1:34" ht="10.5" customHeight="1">
      <c r="A1213" s="8"/>
      <c r="B1213" s="8"/>
      <c r="C1213" s="19"/>
      <c r="D1213" s="19"/>
      <c r="E1213" s="19"/>
      <c r="F1213" s="19"/>
      <c r="G1213" s="19"/>
      <c r="H1213" s="19"/>
      <c r="I1213" s="19"/>
      <c r="J1213" s="19"/>
      <c r="K1213" s="19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</row>
    <row r="1214" spans="1:34" ht="10.5" customHeight="1">
      <c r="A1214" s="8"/>
      <c r="B1214" s="8"/>
      <c r="C1214" s="19"/>
      <c r="D1214" s="19"/>
      <c r="E1214" s="19"/>
      <c r="F1214" s="19"/>
      <c r="G1214" s="19"/>
      <c r="H1214" s="19"/>
      <c r="I1214" s="19"/>
      <c r="J1214" s="19"/>
      <c r="K1214" s="19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</row>
    <row r="1215" spans="1:34" ht="10.5" customHeight="1">
      <c r="A1215" s="8"/>
      <c r="B1215" s="8"/>
      <c r="C1215" s="19"/>
      <c r="D1215" s="19"/>
      <c r="E1215" s="19"/>
      <c r="F1215" s="19"/>
      <c r="G1215" s="19"/>
      <c r="H1215" s="19"/>
      <c r="I1215" s="19"/>
      <c r="J1215" s="19"/>
      <c r="K1215" s="19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</row>
    <row r="1216" spans="1:34" ht="10.5" customHeight="1">
      <c r="A1216" s="8"/>
      <c r="B1216" s="8"/>
      <c r="C1216" s="19"/>
      <c r="D1216" s="19"/>
      <c r="E1216" s="19"/>
      <c r="F1216" s="19"/>
      <c r="G1216" s="19"/>
      <c r="H1216" s="19"/>
      <c r="I1216" s="19"/>
      <c r="J1216" s="19"/>
      <c r="K1216" s="19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</row>
    <row r="1217" spans="1:34" ht="10.5" customHeight="1">
      <c r="A1217" s="8"/>
      <c r="B1217" s="8"/>
      <c r="C1217" s="19"/>
      <c r="D1217" s="19"/>
      <c r="E1217" s="19"/>
      <c r="F1217" s="19"/>
      <c r="G1217" s="19"/>
      <c r="H1217" s="19"/>
      <c r="I1217" s="19"/>
      <c r="J1217" s="19"/>
      <c r="K1217" s="19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</row>
    <row r="1218" spans="1:34" ht="10.5" customHeight="1">
      <c r="A1218" s="8"/>
      <c r="B1218" s="8"/>
      <c r="C1218" s="19"/>
      <c r="D1218" s="19"/>
      <c r="E1218" s="19"/>
      <c r="F1218" s="19"/>
      <c r="G1218" s="19"/>
      <c r="H1218" s="19"/>
      <c r="I1218" s="19"/>
      <c r="J1218" s="19"/>
      <c r="K1218" s="19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</row>
    <row r="1219" spans="1:34" ht="10.5" customHeight="1">
      <c r="A1219" s="8"/>
      <c r="B1219" s="8"/>
      <c r="C1219" s="19"/>
      <c r="D1219" s="19"/>
      <c r="E1219" s="19"/>
      <c r="F1219" s="19"/>
      <c r="G1219" s="19"/>
      <c r="H1219" s="19"/>
      <c r="I1219" s="19"/>
      <c r="J1219" s="19"/>
      <c r="K1219" s="19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</row>
    <row r="1220" spans="1:34" ht="10.5" customHeight="1">
      <c r="A1220" s="8"/>
      <c r="B1220" s="8"/>
      <c r="C1220" s="19"/>
      <c r="D1220" s="19"/>
      <c r="E1220" s="19"/>
      <c r="F1220" s="19"/>
      <c r="G1220" s="19"/>
      <c r="H1220" s="19"/>
      <c r="I1220" s="19"/>
      <c r="J1220" s="19"/>
      <c r="K1220" s="19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</row>
    <row r="1221" spans="1:34" ht="10.5" customHeight="1">
      <c r="A1221" s="8"/>
      <c r="B1221" s="8"/>
      <c r="C1221" s="19"/>
      <c r="D1221" s="19"/>
      <c r="E1221" s="19"/>
      <c r="F1221" s="19"/>
      <c r="G1221" s="19"/>
      <c r="H1221" s="19"/>
      <c r="I1221" s="19"/>
      <c r="J1221" s="19"/>
      <c r="K1221" s="19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</row>
    <row r="1222" spans="1:34" ht="10.5" customHeight="1">
      <c r="A1222" s="8"/>
      <c r="B1222" s="8"/>
      <c r="C1222" s="19"/>
      <c r="D1222" s="19"/>
      <c r="E1222" s="19"/>
      <c r="F1222" s="19"/>
      <c r="G1222" s="19"/>
      <c r="H1222" s="19"/>
      <c r="I1222" s="19"/>
      <c r="J1222" s="19"/>
      <c r="K1222" s="19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</row>
    <row r="1223" spans="1:34" ht="10.5" customHeight="1">
      <c r="A1223" s="8"/>
      <c r="B1223" s="8"/>
      <c r="C1223" s="19"/>
      <c r="D1223" s="19"/>
      <c r="E1223" s="19"/>
      <c r="F1223" s="19"/>
      <c r="G1223" s="19"/>
      <c r="H1223" s="19"/>
      <c r="I1223" s="19"/>
      <c r="J1223" s="19"/>
      <c r="K1223" s="19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</row>
    <row r="1224" spans="1:34" ht="10.5" customHeight="1">
      <c r="A1224" s="8"/>
      <c r="B1224" s="8"/>
      <c r="C1224" s="19"/>
      <c r="D1224" s="19"/>
      <c r="E1224" s="19"/>
      <c r="F1224" s="19"/>
      <c r="G1224" s="19"/>
      <c r="H1224" s="19"/>
      <c r="I1224" s="19"/>
      <c r="J1224" s="19"/>
      <c r="K1224" s="19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</row>
    <row r="1225" spans="1:34" ht="10.5" customHeight="1">
      <c r="A1225" s="8"/>
      <c r="B1225" s="8"/>
      <c r="C1225" s="19"/>
      <c r="D1225" s="19"/>
      <c r="E1225" s="19"/>
      <c r="F1225" s="19"/>
      <c r="G1225" s="19"/>
      <c r="H1225" s="19"/>
      <c r="I1225" s="19"/>
      <c r="J1225" s="19"/>
      <c r="K1225" s="19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</row>
    <row r="1226" spans="1:34" ht="10.5" customHeight="1">
      <c r="A1226" s="8"/>
      <c r="B1226" s="8"/>
      <c r="C1226" s="19"/>
      <c r="D1226" s="19"/>
      <c r="E1226" s="19"/>
      <c r="F1226" s="19"/>
      <c r="G1226" s="19"/>
      <c r="H1226" s="19"/>
      <c r="I1226" s="19"/>
      <c r="J1226" s="19"/>
      <c r="K1226" s="19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</row>
    <row r="1227" spans="1:34" ht="10.5" customHeight="1">
      <c r="A1227" s="8"/>
      <c r="B1227" s="8"/>
      <c r="C1227" s="19"/>
      <c r="D1227" s="19"/>
      <c r="E1227" s="19"/>
      <c r="F1227" s="19"/>
      <c r="G1227" s="19"/>
      <c r="H1227" s="19"/>
      <c r="I1227" s="19"/>
      <c r="J1227" s="19"/>
      <c r="K1227" s="19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</row>
    <row r="1228" spans="1:34" ht="10.5" customHeight="1">
      <c r="A1228" s="8"/>
      <c r="B1228" s="8"/>
      <c r="C1228" s="19"/>
      <c r="D1228" s="19"/>
      <c r="E1228" s="19"/>
      <c r="F1228" s="19"/>
      <c r="G1228" s="19"/>
      <c r="H1228" s="19"/>
      <c r="I1228" s="19"/>
      <c r="J1228" s="19"/>
      <c r="K1228" s="19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</row>
    <row r="1229" spans="1:34" ht="10.5" customHeight="1">
      <c r="A1229" s="8"/>
      <c r="B1229" s="8"/>
      <c r="C1229" s="19"/>
      <c r="D1229" s="19"/>
      <c r="E1229" s="19"/>
      <c r="F1229" s="19"/>
      <c r="G1229" s="19"/>
      <c r="H1229" s="19"/>
      <c r="I1229" s="19"/>
      <c r="J1229" s="19"/>
      <c r="K1229" s="19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</row>
    <row r="1230" spans="1:34" ht="10.5" customHeight="1">
      <c r="A1230" s="8"/>
      <c r="B1230" s="8"/>
      <c r="C1230" s="19"/>
      <c r="D1230" s="19"/>
      <c r="E1230" s="19"/>
      <c r="F1230" s="19"/>
      <c r="G1230" s="19"/>
      <c r="H1230" s="19"/>
      <c r="I1230" s="19"/>
      <c r="J1230" s="19"/>
      <c r="K1230" s="19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</row>
    <row r="1231" spans="1:34" ht="10.5" customHeight="1">
      <c r="A1231" s="8"/>
      <c r="B1231" s="8"/>
      <c r="C1231" s="19"/>
      <c r="D1231" s="19"/>
      <c r="E1231" s="19"/>
      <c r="F1231" s="19"/>
      <c r="G1231" s="19"/>
      <c r="H1231" s="19"/>
      <c r="I1231" s="19"/>
      <c r="J1231" s="19"/>
      <c r="K1231" s="19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</row>
    <row r="1232" spans="1:34" ht="10.5" customHeight="1">
      <c r="A1232" s="8"/>
      <c r="B1232" s="8"/>
      <c r="C1232" s="19"/>
      <c r="D1232" s="19"/>
      <c r="E1232" s="19"/>
      <c r="F1232" s="19"/>
      <c r="G1232" s="19"/>
      <c r="H1232" s="19"/>
      <c r="I1232" s="19"/>
      <c r="J1232" s="19"/>
      <c r="K1232" s="19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</row>
    <row r="1233" spans="1:34" ht="10.5" customHeight="1">
      <c r="A1233" s="8"/>
      <c r="B1233" s="8"/>
      <c r="C1233" s="19"/>
      <c r="D1233" s="19"/>
      <c r="E1233" s="19"/>
      <c r="F1233" s="19"/>
      <c r="G1233" s="19"/>
      <c r="H1233" s="19"/>
      <c r="I1233" s="19"/>
      <c r="J1233" s="19"/>
      <c r="K1233" s="19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</row>
    <row r="1234" spans="1:34" ht="10.5" customHeight="1">
      <c r="A1234" s="8"/>
      <c r="B1234" s="8"/>
      <c r="C1234" s="19"/>
      <c r="D1234" s="19"/>
      <c r="E1234" s="19"/>
      <c r="F1234" s="19"/>
      <c r="G1234" s="19"/>
      <c r="H1234" s="19"/>
      <c r="I1234" s="19"/>
      <c r="J1234" s="19"/>
      <c r="K1234" s="19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</row>
    <row r="1235" spans="1:34" ht="10.5" customHeight="1">
      <c r="A1235" s="8"/>
      <c r="B1235" s="8"/>
      <c r="C1235" s="19"/>
      <c r="D1235" s="19"/>
      <c r="E1235" s="19"/>
      <c r="F1235" s="19"/>
      <c r="G1235" s="19"/>
      <c r="H1235" s="19"/>
      <c r="I1235" s="19"/>
      <c r="J1235" s="19"/>
      <c r="K1235" s="19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</row>
    <row r="1236" spans="1:34" ht="10.5" customHeight="1">
      <c r="A1236" s="8"/>
      <c r="B1236" s="8"/>
      <c r="C1236" s="19"/>
      <c r="D1236" s="19"/>
      <c r="E1236" s="19"/>
      <c r="F1236" s="19"/>
      <c r="G1236" s="19"/>
      <c r="H1236" s="19"/>
      <c r="I1236" s="19"/>
      <c r="J1236" s="19"/>
      <c r="K1236" s="19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</row>
    <row r="1237" spans="1:34" ht="10.5" customHeight="1">
      <c r="A1237" s="8"/>
      <c r="B1237" s="8"/>
      <c r="C1237" s="19"/>
      <c r="D1237" s="19"/>
      <c r="E1237" s="19"/>
      <c r="F1237" s="19"/>
      <c r="G1237" s="19"/>
      <c r="H1237" s="19"/>
      <c r="I1237" s="19"/>
      <c r="J1237" s="19"/>
      <c r="K1237" s="19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</row>
    <row r="1238" spans="1:34" ht="10.5" customHeight="1">
      <c r="A1238" s="8"/>
      <c r="B1238" s="8"/>
      <c r="C1238" s="19"/>
      <c r="D1238" s="19"/>
      <c r="E1238" s="19"/>
      <c r="F1238" s="19"/>
      <c r="G1238" s="19"/>
      <c r="H1238" s="19"/>
      <c r="I1238" s="19"/>
      <c r="J1238" s="19"/>
      <c r="K1238" s="19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</row>
    <row r="1239" spans="1:34" ht="10.5" customHeight="1">
      <c r="A1239" s="8"/>
      <c r="B1239" s="8"/>
      <c r="C1239" s="19"/>
      <c r="D1239" s="19"/>
      <c r="E1239" s="19"/>
      <c r="F1239" s="19"/>
      <c r="G1239" s="19"/>
      <c r="H1239" s="19"/>
      <c r="I1239" s="19"/>
      <c r="J1239" s="19"/>
      <c r="K1239" s="19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</row>
    <row r="1240" spans="1:34" ht="10.5" customHeight="1">
      <c r="A1240" s="8"/>
      <c r="B1240" s="8"/>
      <c r="C1240" s="19"/>
      <c r="D1240" s="19"/>
      <c r="E1240" s="19"/>
      <c r="F1240" s="19"/>
      <c r="G1240" s="19"/>
      <c r="H1240" s="19"/>
      <c r="I1240" s="19"/>
      <c r="J1240" s="19"/>
      <c r="K1240" s="19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</row>
    <row r="1241" spans="1:34" ht="10.5" customHeight="1">
      <c r="A1241" s="8"/>
      <c r="B1241" s="8"/>
      <c r="C1241" s="19"/>
      <c r="D1241" s="19"/>
      <c r="E1241" s="19"/>
      <c r="F1241" s="19"/>
      <c r="G1241" s="19"/>
      <c r="H1241" s="19"/>
      <c r="I1241" s="19"/>
      <c r="J1241" s="19"/>
      <c r="K1241" s="19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</row>
    <row r="1242" spans="1:34" ht="10.5" customHeight="1">
      <c r="A1242" s="8"/>
      <c r="B1242" s="8"/>
      <c r="C1242" s="19"/>
      <c r="D1242" s="19"/>
      <c r="E1242" s="19"/>
      <c r="F1242" s="19"/>
      <c r="G1242" s="19"/>
      <c r="H1242" s="19"/>
      <c r="I1242" s="19"/>
      <c r="J1242" s="19"/>
      <c r="K1242" s="19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</row>
    <row r="1243" spans="1:34" ht="10.5" customHeight="1">
      <c r="A1243" s="8"/>
      <c r="B1243" s="8"/>
      <c r="C1243" s="19"/>
      <c r="D1243" s="19"/>
      <c r="E1243" s="19"/>
      <c r="F1243" s="19"/>
      <c r="G1243" s="19"/>
      <c r="H1243" s="19"/>
      <c r="I1243" s="19"/>
      <c r="J1243" s="19"/>
      <c r="K1243" s="19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</row>
    <row r="1244" spans="1:34" ht="10.5" customHeight="1">
      <c r="A1244" s="8"/>
      <c r="B1244" s="8"/>
      <c r="C1244" s="19"/>
      <c r="D1244" s="19"/>
      <c r="E1244" s="19"/>
      <c r="F1244" s="19"/>
      <c r="G1244" s="19"/>
      <c r="H1244" s="19"/>
      <c r="I1244" s="19"/>
      <c r="J1244" s="19"/>
      <c r="K1244" s="19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</row>
  </sheetData>
  <sheetProtection password="C6FE" sheet="1" objects="1" scenarios="1"/>
  <mergeCells count="1">
    <mergeCell ref="C2:D2"/>
  </mergeCells>
  <printOptions horizontalCentered="1" verticalCentered="1"/>
  <pageMargins left="0.31496062992125984" right="0.31496062992125984" top="0.4724409448818898" bottom="0.4330708661417323" header="0.5" footer="0.5"/>
  <pageSetup horizontalDpi="300" verticalDpi="300" orientation="portrait" pageOrder="overThenDown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19"/>
  <sheetViews>
    <sheetView workbookViewId="0" topLeftCell="A1">
      <selection activeCell="I1" sqref="I1"/>
    </sheetView>
  </sheetViews>
  <sheetFormatPr defaultColWidth="9.140625" defaultRowHeight="12.75"/>
  <sheetData>
    <row r="1" spans="1:27" ht="35.25" customHeight="1">
      <c r="A1" s="7"/>
      <c r="B1" s="7"/>
      <c r="C1" s="7"/>
      <c r="D1" s="37" t="s">
        <v>29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</sheetData>
  <sheetProtection password="C6FE"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9"/>
  <sheetViews>
    <sheetView zoomScale="80" zoomScaleNormal="80" workbookViewId="0" topLeftCell="A1">
      <selection activeCell="A38" sqref="A38"/>
    </sheetView>
  </sheetViews>
  <sheetFormatPr defaultColWidth="9.140625" defaultRowHeight="12.75"/>
  <cols>
    <col min="15" max="15" width="8.8515625" style="0" customWidth="1"/>
  </cols>
  <sheetData>
    <row r="1" spans="1:23" ht="12.7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2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23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1:23" ht="12.7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ht="12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</row>
    <row r="7" spans="1:23" ht="12.7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</row>
    <row r="8" spans="1:23" ht="12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1:23" ht="12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</row>
    <row r="10" spans="1:23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</row>
    <row r="11" spans="1:23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</row>
    <row r="12" spans="1:23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</row>
    <row r="13" spans="1:23" ht="12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</row>
    <row r="14" spans="1:23" ht="12.7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1:23" ht="12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</row>
    <row r="16" spans="1:23" ht="12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1:23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</row>
    <row r="18" spans="1:23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</row>
    <row r="19" spans="1:23" ht="12.7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</row>
    <row r="20" spans="1:23" ht="12.7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</row>
    <row r="21" spans="1:23" ht="12.7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</row>
    <row r="22" spans="1:23" ht="12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</row>
    <row r="23" spans="1:23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</row>
    <row r="24" spans="1:23" ht="12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1:23" ht="12.7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</row>
    <row r="26" spans="1:23" ht="12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</row>
    <row r="27" spans="1:23" ht="12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</row>
    <row r="28" spans="1:23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</row>
    <row r="29" spans="1:23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</row>
    <row r="30" spans="1:23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</row>
    <row r="31" spans="1:23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</row>
    <row r="32" spans="1:23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</row>
    <row r="33" spans="1:23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</row>
    <row r="34" spans="1:23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</row>
    <row r="35" spans="1:23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</row>
    <row r="36" spans="1:23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</row>
    <row r="37" spans="1:23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</row>
    <row r="38" spans="1:23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</row>
    <row r="39" spans="1:23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</row>
    <row r="40" spans="1:23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</row>
    <row r="41" spans="1:23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</row>
    <row r="42" spans="1:23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</row>
    <row r="43" spans="1:23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</row>
    <row r="44" spans="1:23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</row>
    <row r="45" spans="1:23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</row>
    <row r="46" spans="1:23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</row>
    <row r="47" spans="1:23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</row>
    <row r="48" spans="1:23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</row>
    <row r="49" spans="1:23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</row>
  </sheetData>
  <sheetProtection password="C6FE"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0"/>
  <sheetViews>
    <sheetView workbookViewId="0" topLeftCell="A1">
      <selection activeCell="M6" sqref="M6"/>
    </sheetView>
  </sheetViews>
  <sheetFormatPr defaultColWidth="9.140625" defaultRowHeight="12.75"/>
  <sheetData>
    <row r="1" spans="1:21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1:2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</sheetData>
  <sheetProtection password="C6FE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Peak District National Park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Losehill Hall Laptop</dc:creator>
  <cp:keywords/>
  <dc:description/>
  <cp:lastModifiedBy>WLB2</cp:lastModifiedBy>
  <dcterms:created xsi:type="dcterms:W3CDTF">2000-11-06T12:00:53Z</dcterms:created>
  <dcterms:modified xsi:type="dcterms:W3CDTF">2009-07-07T19:35:15Z</dcterms:modified>
  <cp:category/>
  <cp:version/>
  <cp:contentType/>
  <cp:contentStatus/>
</cp:coreProperties>
</file>